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5.14.60\UserProfiles\spaloev1\Documents\Dopis hlavička\Dopis já - vyjádření pro EÚ\Pokyny k účtování OP JAK 2025\"/>
    </mc:Choice>
  </mc:AlternateContent>
  <xr:revisionPtr revIDLastSave="0" documentId="8_{B6B8DBD2-758D-4520-8349-3E2082B0F00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tabulka" sheetId="1" r:id="rId1"/>
    <sheet name="Výpočty" sheetId="3" r:id="rId2"/>
  </sheets>
  <calcPr calcId="181029"/>
</workbook>
</file>

<file path=xl/calcChain.xml><?xml version="1.0" encoding="utf-8"?>
<calcChain xmlns="http://schemas.openxmlformats.org/spreadsheetml/2006/main">
  <c r="B44" i="1" l="1"/>
  <c r="R21" i="3"/>
  <c r="R20" i="3"/>
  <c r="R19" i="3"/>
  <c r="R18" i="3"/>
  <c r="F18" i="1" l="1"/>
  <c r="E18" i="1"/>
  <c r="E29" i="1" s="1"/>
  <c r="D18" i="1"/>
  <c r="C18" i="1"/>
  <c r="C29" i="1" s="1"/>
  <c r="G18" i="1"/>
  <c r="D17" i="1"/>
  <c r="D34" i="1" s="1"/>
  <c r="R4" i="3"/>
  <c r="R11" i="3" s="1"/>
  <c r="R3" i="3"/>
  <c r="O23" i="3"/>
  <c r="N23" i="3"/>
  <c r="F15" i="1" s="1"/>
  <c r="L23" i="3"/>
  <c r="E16" i="1" s="1"/>
  <c r="K23" i="3"/>
  <c r="E15" i="1" s="1"/>
  <c r="I23" i="3"/>
  <c r="D16" i="1" s="1"/>
  <c r="H23" i="3"/>
  <c r="D15" i="1" s="1"/>
  <c r="F23" i="3"/>
  <c r="E23" i="3"/>
  <c r="C15" i="1" s="1"/>
  <c r="C23" i="3"/>
  <c r="B23" i="3"/>
  <c r="G15" i="1" s="1"/>
  <c r="D29" i="1" l="1"/>
  <c r="D39" i="1"/>
  <c r="F16" i="1"/>
  <c r="R22" i="3"/>
  <c r="C16" i="1"/>
  <c r="C19" i="1"/>
  <c r="C49" i="1" s="1"/>
  <c r="G16" i="1"/>
  <c r="R17" i="3"/>
  <c r="R25" i="3" s="1"/>
  <c r="R27" i="3" s="1"/>
  <c r="E19" i="1"/>
  <c r="E49" i="1" s="1"/>
  <c r="E17" i="1"/>
  <c r="E34" i="1" s="1"/>
  <c r="G17" i="1"/>
  <c r="G34" i="1" s="1"/>
  <c r="G19" i="1"/>
  <c r="G49" i="1" s="1"/>
  <c r="D19" i="1"/>
  <c r="D49" i="1" s="1"/>
  <c r="C17" i="1"/>
  <c r="C34" i="1" s="1"/>
  <c r="G39" i="1"/>
  <c r="G29" i="1"/>
  <c r="B15" i="1"/>
  <c r="B9" i="1" s="1"/>
  <c r="B18" i="1"/>
  <c r="B16" i="1" l="1"/>
  <c r="E13" i="1"/>
  <c r="G13" i="1"/>
  <c r="F19" i="1"/>
  <c r="F17" i="1"/>
  <c r="C13" i="1"/>
  <c r="R23" i="3" l="1"/>
  <c r="F34" i="1"/>
  <c r="B34" i="1" s="1"/>
  <c r="B17" i="1"/>
  <c r="B10" i="1" s="1"/>
  <c r="F13" i="1"/>
  <c r="F49" i="1"/>
  <c r="B49" i="1" s="1"/>
  <c r="B19" i="1"/>
  <c r="C39" i="1"/>
  <c r="D13" i="1" l="1"/>
  <c r="R5" i="3"/>
  <c r="E39" i="1" l="1"/>
  <c r="F29" i="1" l="1"/>
  <c r="B29" i="1" s="1"/>
  <c r="F39" i="1"/>
  <c r="B39" i="1" s="1"/>
  <c r="B8" i="1" l="1"/>
  <c r="B13" i="1" l="1"/>
</calcChain>
</file>

<file path=xl/sharedStrings.xml><?xml version="1.0" encoding="utf-8"?>
<sst xmlns="http://schemas.openxmlformats.org/spreadsheetml/2006/main" count="143" uniqueCount="88">
  <si>
    <t>paušální náklady Kč</t>
  </si>
  <si>
    <t>z toho:</t>
  </si>
  <si>
    <t>investice Kč</t>
  </si>
  <si>
    <t>přímé náklady neinvestice Kč</t>
  </si>
  <si>
    <t>neinvestice Kč</t>
  </si>
  <si>
    <t>Kč</t>
  </si>
  <si>
    <t xml:space="preserve">celkem Kč </t>
  </si>
  <si>
    <t>z toho investice Kč</t>
  </si>
  <si>
    <t>z toho neinvestice Kč</t>
  </si>
  <si>
    <t>finanční kontrola</t>
  </si>
  <si>
    <t>datum</t>
  </si>
  <si>
    <t>jméno</t>
  </si>
  <si>
    <t>Název projektu/reg. číslo:</t>
  </si>
  <si>
    <t>Zakázka:</t>
  </si>
  <si>
    <t>Z MŠMT obdržíme vyúčtování Zprávy o realizaci s ŽoP takto:</t>
  </si>
  <si>
    <t>příkazce operace:</t>
  </si>
  <si>
    <t>správce rozpočtu:</t>
  </si>
  <si>
    <t>01 PDF</t>
  </si>
  <si>
    <t>02 FIM</t>
  </si>
  <si>
    <t>04 PřF</t>
  </si>
  <si>
    <t>Dle rektorského výnosu č. 17/2017 zaúčtujte režijní náklady (20% z paušálních nákladů projektu)</t>
  </si>
  <si>
    <t>celkem Kč</t>
  </si>
  <si>
    <t>režijní náklady Kč</t>
  </si>
  <si>
    <t>Monitorovací období od -do:</t>
  </si>
  <si>
    <t xml:space="preserve">ŽoP celkem za UHK </t>
  </si>
  <si>
    <t>celkem</t>
  </si>
  <si>
    <t>PřF</t>
  </si>
  <si>
    <t>ZAK 6533/01900 čin. 1650</t>
  </si>
  <si>
    <t>ZAK 6533/02900 čin. 1650</t>
  </si>
  <si>
    <t>ZAK 6533/04900 čin. 1650</t>
  </si>
  <si>
    <t>Investice</t>
  </si>
  <si>
    <t>Neinvestice</t>
  </si>
  <si>
    <t>Rektorát</t>
  </si>
  <si>
    <t>Výdaje</t>
  </si>
  <si>
    <t>podpis</t>
  </si>
  <si>
    <t>vypracoval:</t>
  </si>
  <si>
    <t>Spoluúčast pouze z NEINV (u INV již hrazeno z FRIM)</t>
  </si>
  <si>
    <t>přímé náklady investice Kč</t>
  </si>
  <si>
    <t>ZAK 6501/09901 čin. 1650</t>
  </si>
  <si>
    <t>Výpočty</t>
  </si>
  <si>
    <t>PdF</t>
  </si>
  <si>
    <t>FIM</t>
  </si>
  <si>
    <t>Dle rektorského výnosu č. 05/2020 zaúčtujte režijní náklady</t>
  </si>
  <si>
    <t>Doklad</t>
  </si>
  <si>
    <t>FF</t>
  </si>
  <si>
    <t>03 FF</t>
  </si>
  <si>
    <t>09927 Rek</t>
  </si>
  <si>
    <t>JČ Rek</t>
  </si>
  <si>
    <t>JČ PdF</t>
  </si>
  <si>
    <t>JČ FIM</t>
  </si>
  <si>
    <t>JČ FF</t>
  </si>
  <si>
    <t>JČ PřF</t>
  </si>
  <si>
    <t>JČ celkem</t>
  </si>
  <si>
    <t>paušální náklady</t>
  </si>
  <si>
    <t>Paušál</t>
  </si>
  <si>
    <t>neinvestice celkem + JČ a paušál</t>
  </si>
  <si>
    <t>Celkem ŽoP (pro výpočet JČ)</t>
  </si>
  <si>
    <t>Paušál Rek</t>
  </si>
  <si>
    <t>Paušál PdF</t>
  </si>
  <si>
    <t>Paušál FIM</t>
  </si>
  <si>
    <t>Paušál FF</t>
  </si>
  <si>
    <t>Paušál PřF</t>
  </si>
  <si>
    <t>Spoluúčast</t>
  </si>
  <si>
    <t>ZAK 6500/03900 čin. 1650</t>
  </si>
  <si>
    <t>úhradu provést z:</t>
  </si>
  <si>
    <t>Vyúčtování Zprávy o realizaci za monitorovací období MM/RRRR - MM/RRRR</t>
  </si>
  <si>
    <t>MM/RRRR - MM/RRRR</t>
  </si>
  <si>
    <t>xxxx</t>
  </si>
  <si>
    <r>
      <t xml:space="preserve">jednorázová částka Kč (zak. č. </t>
    </r>
    <r>
      <rPr>
        <b/>
        <sz val="11"/>
        <color rgb="FF0070C0"/>
        <rFont val="Comenia Serif"/>
        <family val="3"/>
      </rPr>
      <t>yyyy</t>
    </r>
    <r>
      <rPr>
        <b/>
        <sz val="11"/>
        <color rgb="FFFF0000"/>
        <rFont val="Comenia Serif"/>
        <family val="3"/>
      </rPr>
      <t>)</t>
    </r>
  </si>
  <si>
    <t>Proveďte převod finančních prostředků za spoluúčast za schválené monitorovací období dle rozdělení níže:</t>
  </si>
  <si>
    <t>Na účet obdržíme Kč :</t>
  </si>
  <si>
    <r>
      <t xml:space="preserve">jednorázová částka Kč (zak. č. </t>
    </r>
    <r>
      <rPr>
        <b/>
        <sz val="11"/>
        <color rgb="FF0070C0"/>
        <rFont val="Comenia Serif"/>
        <family val="3"/>
      </rPr>
      <t>yyyy</t>
    </r>
    <r>
      <rPr>
        <b/>
        <sz val="11"/>
        <color theme="1"/>
        <rFont val="Comenia Serif"/>
        <family val="3"/>
      </rPr>
      <t>)</t>
    </r>
  </si>
  <si>
    <r>
      <t xml:space="preserve">Proveďte přeúčtování jednorázové částky ze zakázky č. </t>
    </r>
    <r>
      <rPr>
        <b/>
        <sz val="11"/>
        <color rgb="FF0070C0"/>
        <rFont val="Comenia Serif"/>
        <family val="3"/>
      </rPr>
      <t>xxxx</t>
    </r>
    <r>
      <rPr>
        <b/>
        <sz val="11"/>
        <color rgb="FFFF0000"/>
        <rFont val="Comenia Serif"/>
        <family val="3"/>
      </rPr>
      <t xml:space="preserve">  ve prospěch zakázky č. </t>
    </r>
    <r>
      <rPr>
        <b/>
        <sz val="11"/>
        <color rgb="FF0070C0"/>
        <rFont val="Comenia Serif"/>
        <family val="3"/>
      </rPr>
      <t>yyyy</t>
    </r>
    <r>
      <rPr>
        <b/>
        <sz val="11"/>
        <color rgb="FFFF0000"/>
        <rFont val="Comenia Serif"/>
        <family val="3"/>
      </rPr>
      <t xml:space="preserve"> dle rozdělení níže:</t>
    </r>
  </si>
  <si>
    <t>spoluúčast Kč</t>
  </si>
  <si>
    <t>Proveďte přeúčtování paušálních nákladů dle rozdělení níže:</t>
  </si>
  <si>
    <t>spoluúčast Kč (% z neinv. + JČ a paušálu)</t>
  </si>
  <si>
    <t>míra spoluúčasti (5% / 10%)</t>
  </si>
  <si>
    <t>Spoluúčast Rek</t>
  </si>
  <si>
    <t>Spoluúčast PdF</t>
  </si>
  <si>
    <t>Spoluúčast FIM</t>
  </si>
  <si>
    <t>Spoluúčast FF</t>
  </si>
  <si>
    <t>Spoluúčast PřF</t>
  </si>
  <si>
    <t>Míra spoluúčasti</t>
  </si>
  <si>
    <t>VYBERTE %</t>
  </si>
  <si>
    <t>VÝPOČET JE NUTNO UPRAVIT DLE PODMÍNEK PROJEKTU</t>
  </si>
  <si>
    <t>NA ZÁLOŽCE "tabulka" JE NUTNÉ VYBRAT HODNOTVU V BUŇCE B20</t>
  </si>
  <si>
    <t>09927 REK</t>
  </si>
  <si>
    <t>Dle rektorského výnosu č. 05/2020 zaúčtujte režijní náklady (20% z paušálních nákladů projektu), případně uveďte výjimku stanovrnou příkazem rektora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</si>
</sst>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omenia Serif"/>
      <family val="3"/>
    </font>
    <font>
      <sz val="11"/>
      <color theme="1"/>
      <name val="Comenia Serif"/>
      <family val="3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11"/>
      <name val="Comenia Serif"/>
      <family val="3"/>
    </font>
    <font>
      <b/>
      <i/>
      <sz val="11"/>
      <color theme="1"/>
      <name val="Comenia Serif"/>
      <family val="3"/>
    </font>
    <font>
      <sz val="11"/>
      <color rgb="FFFF0000"/>
      <name val="Comenia Serif"/>
      <family val="3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omenia Serif"/>
      <family val="3"/>
    </font>
    <font>
      <b/>
      <sz val="11"/>
      <color rgb="FF0070C0"/>
      <name val="Comenia Serif"/>
      <family val="3"/>
    </font>
    <font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1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  <xf numFmtId="0" fontId="1" fillId="0" borderId="0" xfId="0" applyFont="1" applyFill="1" applyBorder="1"/>
    <xf numFmtId="0" fontId="1" fillId="0" borderId="2" xfId="0" applyFont="1" applyFill="1" applyBorder="1"/>
    <xf numFmtId="4" fontId="2" fillId="0" borderId="2" xfId="0" applyNumberFormat="1" applyFont="1" applyBorder="1"/>
    <xf numFmtId="0" fontId="1" fillId="0" borderId="3" xfId="0" applyFont="1" applyFill="1" applyBorder="1"/>
    <xf numFmtId="4" fontId="2" fillId="0" borderId="3" xfId="0" applyNumberFormat="1" applyFont="1" applyBorder="1"/>
    <xf numFmtId="0" fontId="1" fillId="0" borderId="1" xfId="0" applyFont="1" applyFill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shrinkToFit="1"/>
    </xf>
    <xf numFmtId="4" fontId="2" fillId="2" borderId="1" xfId="0" applyNumberFormat="1" applyFont="1" applyFill="1" applyBorder="1" applyAlignment="1">
      <alignment shrinkToFit="1"/>
    </xf>
    <xf numFmtId="4" fontId="2" fillId="3" borderId="1" xfId="0" applyNumberFormat="1" applyFont="1" applyFill="1" applyBorder="1" applyAlignment="1">
      <alignment shrinkToFit="1"/>
    </xf>
    <xf numFmtId="4" fontId="2" fillId="4" borderId="1" xfId="0" applyNumberFormat="1" applyFont="1" applyFill="1" applyBorder="1" applyAlignment="1">
      <alignment shrinkToFit="1"/>
    </xf>
    <xf numFmtId="4" fontId="2" fillId="5" borderId="1" xfId="0" applyNumberFormat="1" applyFont="1" applyFill="1" applyBorder="1" applyAlignment="1">
      <alignment shrinkToFit="1"/>
    </xf>
    <xf numFmtId="0" fontId="2" fillId="0" borderId="1" xfId="0" applyFont="1" applyFill="1" applyBorder="1"/>
    <xf numFmtId="0" fontId="1" fillId="0" borderId="0" xfId="0" applyFont="1" applyBorder="1"/>
    <xf numFmtId="14" fontId="2" fillId="0" borderId="0" xfId="0" applyNumberFormat="1" applyFont="1" applyBorder="1"/>
    <xf numFmtId="14" fontId="2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4" fontId="0" fillId="0" borderId="0" xfId="0" applyNumberFormat="1"/>
    <xf numFmtId="4" fontId="6" fillId="0" borderId="1" xfId="0" applyNumberFormat="1" applyFont="1" applyBorder="1" applyAlignment="1">
      <alignment shrinkToFit="1"/>
    </xf>
    <xf numFmtId="4" fontId="6" fillId="2" borderId="1" xfId="0" applyNumberFormat="1" applyFont="1" applyFill="1" applyBorder="1" applyAlignment="1">
      <alignment shrinkToFit="1"/>
    </xf>
    <xf numFmtId="4" fontId="6" fillId="3" borderId="1" xfId="0" applyNumberFormat="1" applyFont="1" applyFill="1" applyBorder="1" applyAlignment="1">
      <alignment shrinkToFit="1"/>
    </xf>
    <xf numFmtId="4" fontId="6" fillId="4" borderId="1" xfId="0" applyNumberFormat="1" applyFont="1" applyFill="1" applyBorder="1" applyAlignment="1">
      <alignment shrinkToFit="1"/>
    </xf>
    <xf numFmtId="4" fontId="6" fillId="5" borderId="1" xfId="0" applyNumberFormat="1" applyFont="1" applyFill="1" applyBorder="1" applyAlignment="1">
      <alignment shrinkToFit="1"/>
    </xf>
    <xf numFmtId="164" fontId="0" fillId="0" borderId="0" xfId="0" applyNumberFormat="1"/>
    <xf numFmtId="4" fontId="2" fillId="0" borderId="0" xfId="0" applyNumberFormat="1" applyFont="1"/>
    <xf numFmtId="0" fontId="0" fillId="0" borderId="0" xfId="0" applyFill="1"/>
    <xf numFmtId="4" fontId="0" fillId="0" borderId="0" xfId="0" applyNumberFormat="1" applyFill="1"/>
    <xf numFmtId="0" fontId="7" fillId="0" borderId="0" xfId="0" applyFont="1" applyFill="1" applyBorder="1"/>
    <xf numFmtId="4" fontId="4" fillId="0" borderId="13" xfId="0" applyNumberFormat="1" applyFont="1" applyBorder="1"/>
    <xf numFmtId="0" fontId="6" fillId="0" borderId="0" xfId="0" applyFont="1"/>
    <xf numFmtId="9" fontId="2" fillId="0" borderId="0" xfId="0" applyNumberFormat="1" applyFont="1"/>
    <xf numFmtId="0" fontId="8" fillId="0" borderId="0" xfId="0" applyFont="1" applyAlignment="1">
      <alignment wrapText="1"/>
    </xf>
    <xf numFmtId="4" fontId="8" fillId="0" borderId="0" xfId="0" applyNumberFormat="1" applyFont="1"/>
    <xf numFmtId="4" fontId="4" fillId="0" borderId="9" xfId="0" applyNumberFormat="1" applyFont="1" applyBorder="1"/>
    <xf numFmtId="0" fontId="0" fillId="0" borderId="0" xfId="0" applyAlignment="1">
      <alignment horizontal="center"/>
    </xf>
    <xf numFmtId="4" fontId="4" fillId="0" borderId="1" xfId="0" applyNumberFormat="1" applyFont="1" applyBorder="1"/>
    <xf numFmtId="4" fontId="4" fillId="0" borderId="3" xfId="0" applyNumberFormat="1" applyFont="1" applyBorder="1"/>
    <xf numFmtId="4" fontId="4" fillId="0" borderId="12" xfId="0" applyNumberFormat="1" applyFon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5" xfId="0" applyNumberFormat="1" applyBorder="1"/>
    <xf numFmtId="4" fontId="0" fillId="0" borderId="1" xfId="0" applyNumberFormat="1" applyBorder="1"/>
    <xf numFmtId="4" fontId="0" fillId="0" borderId="4" xfId="0" applyNumberFormat="1" applyBorder="1"/>
    <xf numFmtId="4" fontId="4" fillId="0" borderId="5" xfId="0" applyNumberFormat="1" applyFont="1" applyBorder="1"/>
    <xf numFmtId="4" fontId="4" fillId="0" borderId="8" xfId="0" applyNumberFormat="1" applyFont="1" applyBorder="1"/>
    <xf numFmtId="0" fontId="3" fillId="0" borderId="1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4" fontId="10" fillId="0" borderId="13" xfId="0" applyNumberFormat="1" applyFont="1" applyBorder="1"/>
    <xf numFmtId="4" fontId="10" fillId="0" borderId="24" xfId="0" applyNumberFormat="1" applyFont="1" applyBorder="1"/>
    <xf numFmtId="4" fontId="10" fillId="0" borderId="14" xfId="0" applyNumberFormat="1" applyFont="1" applyBorder="1"/>
    <xf numFmtId="4" fontId="10" fillId="0" borderId="5" xfId="0" applyNumberFormat="1" applyFont="1" applyBorder="1"/>
    <xf numFmtId="4" fontId="10" fillId="0" borderId="12" xfId="0" applyNumberFormat="1" applyFont="1" applyBorder="1"/>
    <xf numFmtId="4" fontId="10" fillId="0" borderId="8" xfId="0" applyNumberFormat="1" applyFont="1" applyBorder="1"/>
    <xf numFmtId="4" fontId="0" fillId="0" borderId="16" xfId="0" applyNumberFormat="1" applyBorder="1"/>
    <xf numFmtId="4" fontId="4" fillId="0" borderId="25" xfId="0" applyNumberFormat="1" applyFont="1" applyBorder="1"/>
    <xf numFmtId="4" fontId="0" fillId="0" borderId="17" xfId="0" applyNumberFormat="1" applyBorder="1"/>
    <xf numFmtId="4" fontId="0" fillId="0" borderId="26" xfId="0" applyNumberFormat="1" applyBorder="1"/>
    <xf numFmtId="4" fontId="0" fillId="0" borderId="25" xfId="0" applyNumberFormat="1" applyBorder="1"/>
    <xf numFmtId="4" fontId="0" fillId="0" borderId="27" xfId="0" applyNumberFormat="1" applyBorder="1"/>
    <xf numFmtId="4" fontId="3" fillId="0" borderId="28" xfId="0" applyNumberFormat="1" applyFont="1" applyBorder="1"/>
    <xf numFmtId="4" fontId="3" fillId="0" borderId="29" xfId="0" applyNumberFormat="1" applyFont="1" applyBorder="1"/>
    <xf numFmtId="4" fontId="3" fillId="0" borderId="30" xfId="0" applyNumberFormat="1" applyFont="1" applyBorder="1"/>
    <xf numFmtId="4" fontId="3" fillId="0" borderId="31" xfId="0" applyNumberFormat="1" applyFont="1" applyBorder="1"/>
    <xf numFmtId="4" fontId="3" fillId="0" borderId="32" xfId="0" applyNumberFormat="1" applyFont="1" applyBorder="1"/>
    <xf numFmtId="0" fontId="3" fillId="0" borderId="0" xfId="0" applyFont="1"/>
    <xf numFmtId="4" fontId="0" fillId="0" borderId="0" xfId="0" applyNumberFormat="1" applyAlignment="1">
      <alignment horizontal="right"/>
    </xf>
    <xf numFmtId="4" fontId="6" fillId="6" borderId="1" xfId="0" applyNumberFormat="1" applyFont="1" applyFill="1" applyBorder="1" applyAlignment="1">
      <alignment shrinkToFit="1"/>
    </xf>
    <xf numFmtId="0" fontId="0" fillId="0" borderId="0" xfId="0" applyAlignment="1">
      <alignment horizontal="left"/>
    </xf>
    <xf numFmtId="0" fontId="0" fillId="7" borderId="0" xfId="0" applyFill="1"/>
    <xf numFmtId="4" fontId="0" fillId="7" borderId="0" xfId="0" applyNumberFormat="1" applyFill="1"/>
    <xf numFmtId="0" fontId="0" fillId="8" borderId="0" xfId="0" applyFill="1"/>
    <xf numFmtId="4" fontId="0" fillId="8" borderId="0" xfId="0" applyNumberFormat="1" applyFill="1"/>
    <xf numFmtId="0" fontId="0" fillId="9" borderId="0" xfId="0" applyFill="1"/>
    <xf numFmtId="4" fontId="0" fillId="9" borderId="0" xfId="0" applyNumberFormat="1" applyFill="1"/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2" fillId="0" borderId="0" xfId="0" applyFont="1" applyFill="1"/>
    <xf numFmtId="0" fontId="2" fillId="0" borderId="0" xfId="0" applyFont="1" applyFill="1" applyBorder="1"/>
    <xf numFmtId="4" fontId="6" fillId="0" borderId="0" xfId="0" applyNumberFormat="1" applyFont="1" applyBorder="1" applyAlignment="1">
      <alignment shrinkToFit="1"/>
    </xf>
    <xf numFmtId="4" fontId="6" fillId="0" borderId="0" xfId="0" applyNumberFormat="1" applyFont="1" applyFill="1" applyBorder="1" applyAlignment="1">
      <alignment shrinkToFit="1"/>
    </xf>
    <xf numFmtId="0" fontId="11" fillId="0" borderId="0" xfId="0" applyFont="1"/>
    <xf numFmtId="0" fontId="8" fillId="0" borderId="0" xfId="0" applyFont="1"/>
    <xf numFmtId="4" fontId="1" fillId="0" borderId="1" xfId="0" applyNumberFormat="1" applyFont="1" applyBorder="1" applyAlignment="1">
      <alignment horizontal="center" shrinkToFit="1"/>
    </xf>
    <xf numFmtId="49" fontId="1" fillId="2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49" fontId="1" fillId="6" borderId="1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1" fillId="0" borderId="1" xfId="0" applyFont="1" applyFill="1" applyBorder="1"/>
    <xf numFmtId="4" fontId="4" fillId="0" borderId="12" xfId="0" applyNumberFormat="1" applyFont="1" applyBorder="1" applyAlignment="1">
      <alignment vertical="center"/>
    </xf>
    <xf numFmtId="4" fontId="4" fillId="0" borderId="33" xfId="0" applyNumberFormat="1" applyFont="1" applyBorder="1" applyAlignment="1">
      <alignment vertical="center"/>
    </xf>
    <xf numFmtId="4" fontId="4" fillId="0" borderId="8" xfId="0" applyNumberFormat="1" applyFont="1" applyBorder="1" applyAlignment="1">
      <alignment vertical="center"/>
    </xf>
    <xf numFmtId="4" fontId="10" fillId="0" borderId="12" xfId="0" applyNumberFormat="1" applyFont="1" applyBorder="1" applyAlignment="1">
      <alignment vertical="center"/>
    </xf>
    <xf numFmtId="4" fontId="10" fillId="0" borderId="8" xfId="0" applyNumberFormat="1" applyFont="1" applyBorder="1" applyAlignment="1">
      <alignment vertical="center"/>
    </xf>
    <xf numFmtId="0" fontId="12" fillId="0" borderId="0" xfId="0" applyFont="1" applyAlignment="1">
      <alignment horizontal="right"/>
    </xf>
    <xf numFmtId="0" fontId="1" fillId="4" borderId="1" xfId="0" applyFont="1" applyFill="1" applyBorder="1"/>
    <xf numFmtId="0" fontId="0" fillId="0" borderId="0" xfId="0" applyAlignment="1">
      <alignment horizontal="center" vertical="center"/>
    </xf>
    <xf numFmtId="0" fontId="4" fillId="0" borderId="0" xfId="0" applyFont="1"/>
    <xf numFmtId="0" fontId="14" fillId="10" borderId="0" xfId="0" applyFont="1" applyFill="1"/>
    <xf numFmtId="0" fontId="14" fillId="10" borderId="0" xfId="0" applyFont="1" applyFill="1" applyAlignment="1">
      <alignment horizontal="center"/>
    </xf>
    <xf numFmtId="9" fontId="14" fillId="10" borderId="0" xfId="1" applyFont="1" applyFill="1" applyAlignment="1">
      <alignment horizontal="center" vertical="center"/>
    </xf>
    <xf numFmtId="9" fontId="2" fillId="4" borderId="1" xfId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" fontId="6" fillId="0" borderId="4" xfId="0" applyNumberFormat="1" applyFont="1" applyBorder="1" applyAlignment="1">
      <alignment horizontal="center" shrinkToFit="1"/>
    </xf>
    <xf numFmtId="4" fontId="6" fillId="0" borderId="10" xfId="0" applyNumberFormat="1" applyFont="1" applyBorder="1" applyAlignment="1">
      <alignment horizontal="center" shrinkToFit="1"/>
    </xf>
    <xf numFmtId="4" fontId="6" fillId="0" borderId="5" xfId="0" applyNumberFormat="1" applyFont="1" applyBorder="1" applyAlignment="1">
      <alignment horizontal="center" shrinkToFit="1"/>
    </xf>
    <xf numFmtId="0" fontId="5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4" fontId="2" fillId="11" borderId="1" xfId="0" applyNumberFormat="1" applyFont="1" applyFill="1" applyBorder="1" applyAlignment="1">
      <alignment shrinkToFit="1"/>
    </xf>
  </cellXfs>
  <cellStyles count="2">
    <cellStyle name="Normální" xfId="0" builtinId="0"/>
    <cellStyle name="Procenta" xfId="1" builtinId="5"/>
  </cellStyles>
  <dxfs count="3">
    <dxf>
      <font>
        <color auto="1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FF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7"/>
  <sheetViews>
    <sheetView tabSelected="1" topLeftCell="A16" zoomScaleNormal="100" zoomScaleSheetLayoutView="100" workbookViewId="0">
      <selection activeCell="A12" sqref="A12"/>
    </sheetView>
  </sheetViews>
  <sheetFormatPr defaultColWidth="9.140625" defaultRowHeight="15.75" x14ac:dyDescent="0.3"/>
  <cols>
    <col min="1" max="1" width="45.28515625" style="2" customWidth="1"/>
    <col min="2" max="2" width="24.28515625" style="2" customWidth="1"/>
    <col min="3" max="4" width="18.7109375" style="2" customWidth="1"/>
    <col min="5" max="7" width="17.5703125" style="2" customWidth="1"/>
    <col min="8" max="8" width="16.28515625" style="2" customWidth="1"/>
    <col min="9" max="9" width="10.28515625" style="2" customWidth="1"/>
    <col min="10" max="10" width="15.5703125" style="2" customWidth="1"/>
    <col min="11" max="11" width="14.42578125" style="2" customWidth="1"/>
    <col min="12" max="12" width="16.140625" style="2" customWidth="1"/>
    <col min="13" max="13" width="9.140625" style="2" customWidth="1"/>
    <col min="14" max="16384" width="9.140625" style="2"/>
  </cols>
  <sheetData>
    <row r="1" spans="1:12" x14ac:dyDescent="0.3">
      <c r="A1" s="113" t="s">
        <v>65</v>
      </c>
      <c r="B1" s="114"/>
      <c r="C1" s="114"/>
      <c r="D1" s="114"/>
      <c r="E1" s="114"/>
      <c r="F1" s="114"/>
    </row>
    <row r="3" spans="1:12" x14ac:dyDescent="0.3">
      <c r="A3" s="1" t="s">
        <v>12</v>
      </c>
      <c r="B3" s="119"/>
      <c r="C3" s="120"/>
      <c r="D3" s="120"/>
      <c r="E3" s="120"/>
      <c r="F3" s="120"/>
      <c r="G3" s="120"/>
    </row>
    <row r="4" spans="1:12" x14ac:dyDescent="0.3">
      <c r="A4" s="1" t="s">
        <v>13</v>
      </c>
      <c r="B4" s="105" t="s">
        <v>67</v>
      </c>
    </row>
    <row r="5" spans="1:12" x14ac:dyDescent="0.3">
      <c r="A5" s="18" t="s">
        <v>23</v>
      </c>
      <c r="B5" s="19" t="s">
        <v>66</v>
      </c>
    </row>
    <row r="7" spans="1:12" x14ac:dyDescent="0.3">
      <c r="A7" s="5" t="s">
        <v>14</v>
      </c>
    </row>
    <row r="8" spans="1:12" ht="16.5" thickBot="1" x14ac:dyDescent="0.35">
      <c r="A8" s="6" t="s">
        <v>6</v>
      </c>
      <c r="B8" s="7">
        <f>B9+B10</f>
        <v>0</v>
      </c>
    </row>
    <row r="9" spans="1:12" ht="16.5" thickTop="1" x14ac:dyDescent="0.3">
      <c r="A9" s="8" t="s">
        <v>7</v>
      </c>
      <c r="B9" s="9">
        <f>B15</f>
        <v>0</v>
      </c>
    </row>
    <row r="10" spans="1:12" x14ac:dyDescent="0.3">
      <c r="A10" s="10" t="s">
        <v>8</v>
      </c>
      <c r="B10" s="11">
        <f>B16+B17+B18</f>
        <v>0</v>
      </c>
    </row>
    <row r="12" spans="1:12" x14ac:dyDescent="0.3">
      <c r="A12" s="3" t="s">
        <v>24</v>
      </c>
      <c r="B12" s="92" t="s">
        <v>5</v>
      </c>
      <c r="C12" s="93" t="s">
        <v>17</v>
      </c>
      <c r="D12" s="94" t="s">
        <v>18</v>
      </c>
      <c r="E12" s="95" t="s">
        <v>45</v>
      </c>
      <c r="F12" s="96" t="s">
        <v>19</v>
      </c>
      <c r="G12" s="97" t="s">
        <v>46</v>
      </c>
    </row>
    <row r="13" spans="1:12" x14ac:dyDescent="0.3">
      <c r="A13" s="3" t="s">
        <v>25</v>
      </c>
      <c r="B13" s="24">
        <f>C13+D13+E13+F13+G13</f>
        <v>0</v>
      </c>
      <c r="C13" s="25">
        <f>SUM(C15:C18)</f>
        <v>0</v>
      </c>
      <c r="D13" s="26">
        <f>SUM(D15:D18)</f>
        <v>0</v>
      </c>
      <c r="E13" s="76">
        <f>E15+E16+E17+E18</f>
        <v>0</v>
      </c>
      <c r="F13" s="27">
        <f>F15+F16+F17+F18</f>
        <v>0</v>
      </c>
      <c r="G13" s="28">
        <f>G15+G16+G17+G18</f>
        <v>0</v>
      </c>
    </row>
    <row r="14" spans="1:12" x14ac:dyDescent="0.3">
      <c r="A14" s="3" t="s">
        <v>1</v>
      </c>
      <c r="B14" s="121"/>
      <c r="C14" s="122"/>
      <c r="D14" s="122"/>
      <c r="E14" s="122"/>
      <c r="F14" s="123"/>
    </row>
    <row r="15" spans="1:12" x14ac:dyDescent="0.3">
      <c r="A15" s="3" t="s">
        <v>37</v>
      </c>
      <c r="B15" s="24">
        <f>C15+D15+E15+F15+G15</f>
        <v>0</v>
      </c>
      <c r="C15" s="25">
        <f>Výpočty!E23</f>
        <v>0</v>
      </c>
      <c r="D15" s="26">
        <f>Výpočty!H23</f>
        <v>0</v>
      </c>
      <c r="E15" s="76">
        <f>Výpočty!K23</f>
        <v>0</v>
      </c>
      <c r="F15" s="27">
        <f>Výpočty!N23</f>
        <v>0</v>
      </c>
      <c r="G15" s="28">
        <f>Výpočty!B23</f>
        <v>0</v>
      </c>
      <c r="H15" s="36"/>
    </row>
    <row r="16" spans="1:12" x14ac:dyDescent="0.3">
      <c r="A16" s="3" t="s">
        <v>3</v>
      </c>
      <c r="B16" s="24">
        <f>C16+D16+E16+F16+G16</f>
        <v>0</v>
      </c>
      <c r="C16" s="25">
        <f>Výpočty!F23</f>
        <v>0</v>
      </c>
      <c r="D16" s="26">
        <f>Výpočty!I23</f>
        <v>0</v>
      </c>
      <c r="E16" s="76">
        <f>Výpočty!L23</f>
        <v>0</v>
      </c>
      <c r="F16" s="27">
        <f>Výpočty!O23</f>
        <v>0</v>
      </c>
      <c r="G16" s="28">
        <f>Výpočty!C23</f>
        <v>0</v>
      </c>
      <c r="I16" s="30"/>
      <c r="J16" s="30"/>
      <c r="K16" s="30"/>
      <c r="L16" s="30"/>
    </row>
    <row r="17" spans="1:12" x14ac:dyDescent="0.3">
      <c r="A17" s="3" t="s">
        <v>71</v>
      </c>
      <c r="B17" s="24">
        <f>SUM(C17:G17)</f>
        <v>0</v>
      </c>
      <c r="C17" s="25">
        <f>Výpočty!R7</f>
        <v>0</v>
      </c>
      <c r="D17" s="26">
        <f>Výpočty!R8</f>
        <v>0</v>
      </c>
      <c r="E17" s="76">
        <f>Výpočty!R9</f>
        <v>0</v>
      </c>
      <c r="F17" s="27">
        <f>Výpočty!R10</f>
        <v>0</v>
      </c>
      <c r="G17" s="28">
        <f>Výpočty!R6</f>
        <v>0</v>
      </c>
      <c r="I17" s="30"/>
      <c r="J17" s="30"/>
      <c r="K17" s="30"/>
      <c r="L17" s="30"/>
    </row>
    <row r="18" spans="1:12" x14ac:dyDescent="0.3">
      <c r="A18" s="3" t="s">
        <v>53</v>
      </c>
      <c r="B18" s="24">
        <f>C18+D18+E18+F18+G18</f>
        <v>0</v>
      </c>
      <c r="C18" s="25">
        <f>Výpočty!R13</f>
        <v>0</v>
      </c>
      <c r="D18" s="26">
        <f>Výpočty!R14</f>
        <v>0</v>
      </c>
      <c r="E18" s="76">
        <f>Výpočty!R15</f>
        <v>0</v>
      </c>
      <c r="F18" s="27">
        <f>Výpočty!R16</f>
        <v>0</v>
      </c>
      <c r="G18" s="28">
        <f>Výpočty!R12</f>
        <v>0</v>
      </c>
      <c r="H18" s="30"/>
    </row>
    <row r="19" spans="1:12" x14ac:dyDescent="0.3">
      <c r="A19" s="10" t="s">
        <v>75</v>
      </c>
      <c r="B19" s="24" t="e">
        <f>C19+D19+E19+F19+G19</f>
        <v>#VALUE!</v>
      </c>
      <c r="C19" s="25" t="e">
        <f>Výpočty!R19</f>
        <v>#VALUE!</v>
      </c>
      <c r="D19" s="26" t="e">
        <f>Výpočty!R20</f>
        <v>#VALUE!</v>
      </c>
      <c r="E19" s="76" t="e">
        <f>Výpočty!R21</f>
        <v>#VALUE!</v>
      </c>
      <c r="F19" s="27" t="e">
        <f>Výpočty!R22</f>
        <v>#VALUE!</v>
      </c>
      <c r="G19" s="28" t="e">
        <f>Výpočty!R18</f>
        <v>#VALUE!</v>
      </c>
      <c r="H19" s="35"/>
      <c r="I19" s="30"/>
      <c r="J19" s="38"/>
      <c r="K19" s="30"/>
      <c r="L19" s="30"/>
    </row>
    <row r="20" spans="1:12" x14ac:dyDescent="0.3">
      <c r="A20" s="106" t="s">
        <v>76</v>
      </c>
      <c r="B20" s="112" t="s">
        <v>83</v>
      </c>
      <c r="D20" s="37"/>
      <c r="H20" s="84"/>
      <c r="I20" s="85"/>
      <c r="J20" s="85"/>
      <c r="K20" s="85"/>
      <c r="L20" s="85"/>
    </row>
    <row r="21" spans="1:12" x14ac:dyDescent="0.3">
      <c r="D21" s="37"/>
      <c r="H21" s="84"/>
      <c r="I21" s="85"/>
      <c r="J21" s="85"/>
      <c r="K21" s="85"/>
      <c r="L21" s="85"/>
    </row>
    <row r="22" spans="1:12" x14ac:dyDescent="0.3">
      <c r="A22" s="10" t="s">
        <v>70</v>
      </c>
      <c r="B22" s="11">
        <v>0</v>
      </c>
      <c r="H22" s="86"/>
      <c r="I22" s="86"/>
      <c r="J22" s="86"/>
      <c r="K22" s="86"/>
      <c r="L22" s="86"/>
    </row>
    <row r="23" spans="1:12" x14ac:dyDescent="0.3">
      <c r="A23" s="10" t="s">
        <v>2</v>
      </c>
      <c r="B23" s="11">
        <v>0</v>
      </c>
      <c r="H23" s="86"/>
      <c r="I23" s="86"/>
      <c r="J23" s="86"/>
      <c r="K23" s="86"/>
      <c r="L23" s="86"/>
    </row>
    <row r="24" spans="1:12" x14ac:dyDescent="0.3">
      <c r="A24" s="10" t="s">
        <v>4</v>
      </c>
      <c r="B24" s="11">
        <v>0</v>
      </c>
    </row>
    <row r="26" spans="1:12" hidden="1" x14ac:dyDescent="0.3">
      <c r="A26" s="5" t="s">
        <v>42</v>
      </c>
    </row>
    <row r="27" spans="1:12" hidden="1" x14ac:dyDescent="0.3">
      <c r="A27" s="33" t="s">
        <v>20</v>
      </c>
      <c r="G27"/>
    </row>
    <row r="28" spans="1:12" hidden="1" x14ac:dyDescent="0.3">
      <c r="A28" s="17"/>
      <c r="B28" s="98" t="s">
        <v>21</v>
      </c>
      <c r="C28" s="93" t="s">
        <v>17</v>
      </c>
      <c r="D28" s="94" t="s">
        <v>18</v>
      </c>
      <c r="E28" s="95" t="s">
        <v>45</v>
      </c>
      <c r="F28" s="96" t="s">
        <v>19</v>
      </c>
      <c r="G28" s="97" t="s">
        <v>46</v>
      </c>
    </row>
    <row r="29" spans="1:12" hidden="1" x14ac:dyDescent="0.3">
      <c r="A29" s="10" t="s">
        <v>22</v>
      </c>
      <c r="B29" s="24">
        <f>C29+D29+E29+F29+G29</f>
        <v>0</v>
      </c>
      <c r="C29" s="25">
        <f>C18*20%</f>
        <v>0</v>
      </c>
      <c r="D29" s="26">
        <f>D18*20%</f>
        <v>0</v>
      </c>
      <c r="E29" s="76">
        <f>E18*20%</f>
        <v>0</v>
      </c>
      <c r="F29" s="27">
        <f>F18*20%</f>
        <v>0</v>
      </c>
      <c r="G29" s="28">
        <f>G18*20%</f>
        <v>0</v>
      </c>
    </row>
    <row r="30" spans="1:12" hidden="1" x14ac:dyDescent="0.3">
      <c r="A30" s="87"/>
      <c r="B30" s="88"/>
      <c r="C30" s="89"/>
      <c r="D30" s="89"/>
      <c r="E30" s="89"/>
      <c r="F30" s="89"/>
      <c r="G30" s="89"/>
    </row>
    <row r="31" spans="1:12" x14ac:dyDescent="0.3">
      <c r="A31" s="1"/>
    </row>
    <row r="32" spans="1:12" x14ac:dyDescent="0.3">
      <c r="A32" s="90" t="s">
        <v>72</v>
      </c>
      <c r="B32" s="91"/>
      <c r="C32" s="91"/>
      <c r="D32" s="91"/>
      <c r="E32" s="91"/>
      <c r="F32" s="91"/>
    </row>
    <row r="33" spans="1:7" x14ac:dyDescent="0.3">
      <c r="A33" s="17"/>
      <c r="B33" s="98" t="s">
        <v>21</v>
      </c>
      <c r="C33" s="93" t="s">
        <v>17</v>
      </c>
      <c r="D33" s="94" t="s">
        <v>18</v>
      </c>
      <c r="E33" s="95" t="s">
        <v>45</v>
      </c>
      <c r="F33" s="96" t="s">
        <v>19</v>
      </c>
      <c r="G33" s="97" t="s">
        <v>46</v>
      </c>
    </row>
    <row r="34" spans="1:7" x14ac:dyDescent="0.3">
      <c r="A34" s="99" t="s">
        <v>68</v>
      </c>
      <c r="B34" s="24">
        <f>C34+D34+E34+F34+G34</f>
        <v>0</v>
      </c>
      <c r="C34" s="25">
        <f>C17</f>
        <v>0</v>
      </c>
      <c r="D34" s="26">
        <f>D17</f>
        <v>0</v>
      </c>
      <c r="E34" s="76">
        <f>E17</f>
        <v>0</v>
      </c>
      <c r="F34" s="27">
        <f>F17</f>
        <v>0</v>
      </c>
      <c r="G34" s="28">
        <f>G17</f>
        <v>0</v>
      </c>
    </row>
    <row r="35" spans="1:7" x14ac:dyDescent="0.3">
      <c r="A35" s="87"/>
      <c r="B35" s="88"/>
      <c r="C35" s="89"/>
      <c r="D35" s="89"/>
      <c r="E35" s="89"/>
      <c r="F35" s="89"/>
      <c r="G35" s="89"/>
    </row>
    <row r="37" spans="1:7" x14ac:dyDescent="0.3">
      <c r="A37" s="1" t="s">
        <v>74</v>
      </c>
    </row>
    <row r="38" spans="1:7" x14ac:dyDescent="0.3">
      <c r="A38" s="3"/>
      <c r="B38" s="92" t="s">
        <v>6</v>
      </c>
      <c r="C38" s="93" t="s">
        <v>17</v>
      </c>
      <c r="D38" s="94" t="s">
        <v>18</v>
      </c>
      <c r="E38" s="95" t="s">
        <v>45</v>
      </c>
      <c r="F38" s="96" t="s">
        <v>19</v>
      </c>
      <c r="G38" s="97" t="s">
        <v>46</v>
      </c>
    </row>
    <row r="39" spans="1:7" x14ac:dyDescent="0.3">
      <c r="A39" s="3" t="s">
        <v>0</v>
      </c>
      <c r="B39" s="24">
        <f>C39+D39+E39+F39+G39</f>
        <v>0</v>
      </c>
      <c r="C39" s="25">
        <f>C18</f>
        <v>0</v>
      </c>
      <c r="D39" s="26">
        <f>D18</f>
        <v>0</v>
      </c>
      <c r="E39" s="76">
        <f>E18</f>
        <v>0</v>
      </c>
      <c r="F39" s="27">
        <f>F18</f>
        <v>0</v>
      </c>
      <c r="G39" s="28">
        <f>G18</f>
        <v>0</v>
      </c>
    </row>
    <row r="40" spans="1:7" x14ac:dyDescent="0.3">
      <c r="A40" s="18"/>
      <c r="B40" s="88"/>
    </row>
    <row r="41" spans="1:7" x14ac:dyDescent="0.3">
      <c r="A41" s="18"/>
      <c r="B41" s="88"/>
    </row>
    <row r="42" spans="1:7" x14ac:dyDescent="0.3">
      <c r="A42" s="1" t="s">
        <v>87</v>
      </c>
    </row>
    <row r="43" spans="1:7" x14ac:dyDescent="0.3">
      <c r="A43" s="4"/>
      <c r="B43" s="92" t="s">
        <v>21</v>
      </c>
      <c r="C43" s="93" t="s">
        <v>17</v>
      </c>
      <c r="D43" s="94" t="s">
        <v>18</v>
      </c>
      <c r="E43" s="95" t="s">
        <v>45</v>
      </c>
      <c r="F43" s="96" t="s">
        <v>19</v>
      </c>
      <c r="G43" s="97" t="s">
        <v>86</v>
      </c>
    </row>
    <row r="44" spans="1:7" x14ac:dyDescent="0.3">
      <c r="A44" s="4" t="s">
        <v>22</v>
      </c>
      <c r="B44" s="12">
        <f>C44+D44+E44+F44+G44+H44+I44</f>
        <v>0</v>
      </c>
      <c r="C44" s="13">
        <v>0</v>
      </c>
      <c r="D44" s="14">
        <v>0</v>
      </c>
      <c r="E44" s="131">
        <v>0</v>
      </c>
      <c r="F44" s="15">
        <v>0</v>
      </c>
      <c r="G44" s="16">
        <v>0</v>
      </c>
    </row>
    <row r="47" spans="1:7" x14ac:dyDescent="0.3">
      <c r="A47" s="1" t="s">
        <v>69</v>
      </c>
      <c r="B47" s="1"/>
      <c r="C47" s="1"/>
      <c r="D47" s="1"/>
      <c r="E47" s="1"/>
    </row>
    <row r="48" spans="1:7" x14ac:dyDescent="0.3">
      <c r="A48" s="4"/>
      <c r="B48" s="92" t="s">
        <v>21</v>
      </c>
      <c r="C48" s="93" t="s">
        <v>17</v>
      </c>
      <c r="D48" s="94" t="s">
        <v>18</v>
      </c>
      <c r="E48" s="95" t="s">
        <v>45</v>
      </c>
      <c r="F48" s="96" t="s">
        <v>19</v>
      </c>
      <c r="G48" s="97" t="s">
        <v>46</v>
      </c>
    </row>
    <row r="49" spans="1:7" x14ac:dyDescent="0.3">
      <c r="A49" s="3" t="s">
        <v>73</v>
      </c>
      <c r="B49" s="12" t="e">
        <f>C49+D49+E49+F49+G49</f>
        <v>#VALUE!</v>
      </c>
      <c r="C49" s="13" t="e">
        <f>C19</f>
        <v>#VALUE!</v>
      </c>
      <c r="D49" s="14" t="e">
        <f>D19</f>
        <v>#VALUE!</v>
      </c>
      <c r="E49" s="76" t="e">
        <f>E19</f>
        <v>#VALUE!</v>
      </c>
      <c r="F49" s="15" t="e">
        <f>F19</f>
        <v>#VALUE!</v>
      </c>
      <c r="G49" s="16" t="e">
        <f>G19</f>
        <v>#VALUE!</v>
      </c>
    </row>
    <row r="50" spans="1:7" x14ac:dyDescent="0.3">
      <c r="A50" s="3" t="s">
        <v>64</v>
      </c>
      <c r="B50" s="12"/>
      <c r="C50" s="25" t="s">
        <v>27</v>
      </c>
      <c r="D50" s="26" t="s">
        <v>28</v>
      </c>
      <c r="E50" s="76" t="s">
        <v>63</v>
      </c>
      <c r="F50" s="27" t="s">
        <v>29</v>
      </c>
      <c r="G50" s="28" t="s">
        <v>38</v>
      </c>
    </row>
    <row r="53" spans="1:7" x14ac:dyDescent="0.3">
      <c r="A53" s="17" t="s">
        <v>9</v>
      </c>
      <c r="B53" s="22" t="s">
        <v>10</v>
      </c>
      <c r="C53" s="115" t="s">
        <v>11</v>
      </c>
      <c r="D53" s="116"/>
      <c r="E53" s="22" t="s">
        <v>34</v>
      </c>
    </row>
    <row r="54" spans="1:7" x14ac:dyDescent="0.3">
      <c r="A54" s="17" t="s">
        <v>15</v>
      </c>
      <c r="B54" s="20"/>
      <c r="C54" s="117"/>
      <c r="D54" s="118"/>
      <c r="E54" s="4"/>
    </row>
    <row r="55" spans="1:7" x14ac:dyDescent="0.3">
      <c r="A55" s="17" t="s">
        <v>16</v>
      </c>
      <c r="B55" s="20"/>
      <c r="C55" s="117"/>
      <c r="D55" s="118"/>
      <c r="E55" s="4"/>
    </row>
    <row r="56" spans="1:7" x14ac:dyDescent="0.3">
      <c r="B56" s="21"/>
    </row>
    <row r="57" spans="1:7" x14ac:dyDescent="0.3">
      <c r="A57" s="17" t="s">
        <v>35</v>
      </c>
      <c r="B57" s="20"/>
      <c r="C57" s="117"/>
      <c r="D57" s="118"/>
      <c r="E57" s="4"/>
    </row>
  </sheetData>
  <mergeCells count="7">
    <mergeCell ref="A1:F1"/>
    <mergeCell ref="C53:D53"/>
    <mergeCell ref="C54:D54"/>
    <mergeCell ref="C55:D55"/>
    <mergeCell ref="C57:D57"/>
    <mergeCell ref="B3:G3"/>
    <mergeCell ref="B14:F14"/>
  </mergeCells>
  <conditionalFormatting sqref="B20">
    <cfRule type="cellIs" dxfId="2" priority="1" operator="equal">
      <formula>0.1</formula>
    </cfRule>
    <cfRule type="cellIs" dxfId="1" priority="2" operator="equal">
      <formula>0.05</formula>
    </cfRule>
    <cfRule type="containsText" dxfId="0" priority="3" operator="containsText" text="VYBERTE %">
      <formula>NOT(ISERROR(SEARCH("VYBERTE %",B20)))</formula>
    </cfRule>
  </conditionalFormatting>
  <pageMargins left="0.70866141732283472" right="0.70866141732283472" top="0.35433070866141736" bottom="0.55118110236220474" header="0.31496062992125984" footer="0.31496062992125984"/>
  <pageSetup paperSize="9" scale="72" orientation="landscape" r:id="rId1"/>
  <ignoredErrors>
    <ignoredError sqref="D13 B17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B0F60E-F4AF-4172-8620-56E231D70E8C}">
          <x14:formula1>
            <xm:f>Výpočty!$W$2:$W$4</xm:f>
          </x14:formula1>
          <xm:sqref>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9"/>
  <sheetViews>
    <sheetView zoomScaleNormal="100" workbookViewId="0">
      <selection activeCell="R13" sqref="R13"/>
    </sheetView>
  </sheetViews>
  <sheetFormatPr defaultRowHeight="15" x14ac:dyDescent="0.25"/>
  <cols>
    <col min="1" max="1" width="17.7109375" customWidth="1"/>
    <col min="2" max="2" width="12.28515625" customWidth="1"/>
    <col min="3" max="3" width="13.140625" customWidth="1"/>
    <col min="4" max="4" width="16.85546875" customWidth="1"/>
    <col min="5" max="5" width="9.42578125" customWidth="1"/>
    <col min="6" max="6" width="11.140625" customWidth="1"/>
    <col min="7" max="7" width="7.140625" bestFit="1" customWidth="1"/>
    <col min="8" max="8" width="9" bestFit="1" customWidth="1"/>
    <col min="9" max="9" width="11.5703125" bestFit="1" customWidth="1"/>
    <col min="10" max="10" width="17.7109375" customWidth="1"/>
    <col min="11" max="11" width="13.42578125" customWidth="1"/>
    <col min="12" max="12" width="13" customWidth="1"/>
    <col min="13" max="13" width="17.7109375" customWidth="1"/>
    <col min="14" max="14" width="13.42578125" customWidth="1"/>
    <col min="15" max="15" width="13.85546875" customWidth="1"/>
    <col min="17" max="17" width="31.7109375" customWidth="1"/>
    <col min="18" max="18" width="13.5703125" customWidth="1"/>
    <col min="19" max="19" width="60.85546875" bestFit="1" customWidth="1"/>
    <col min="22" max="22" width="15.85546875" bestFit="1" customWidth="1"/>
    <col min="23" max="23" width="10.5703125" bestFit="1" customWidth="1"/>
  </cols>
  <sheetData>
    <row r="1" spans="1:23" ht="30.75" customHeight="1" thickBot="1" x14ac:dyDescent="0.3">
      <c r="A1" s="128" t="s">
        <v>33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Q1" t="s">
        <v>39</v>
      </c>
    </row>
    <row r="2" spans="1:23" x14ac:dyDescent="0.25">
      <c r="A2" s="125" t="s">
        <v>32</v>
      </c>
      <c r="B2" s="126"/>
      <c r="C2" s="127"/>
      <c r="D2" s="129" t="s">
        <v>40</v>
      </c>
      <c r="E2" s="126"/>
      <c r="F2" s="130"/>
      <c r="G2" s="125" t="s">
        <v>41</v>
      </c>
      <c r="H2" s="126"/>
      <c r="I2" s="127"/>
      <c r="J2" s="129" t="s">
        <v>44</v>
      </c>
      <c r="K2" s="126"/>
      <c r="L2" s="130"/>
      <c r="M2" s="125" t="s">
        <v>26</v>
      </c>
      <c r="N2" s="126"/>
      <c r="O2" s="127"/>
      <c r="V2" s="109"/>
      <c r="W2" s="109" t="s">
        <v>83</v>
      </c>
    </row>
    <row r="3" spans="1:23" s="40" customFormat="1" ht="15.75" thickBot="1" x14ac:dyDescent="0.3">
      <c r="A3" s="51" t="s">
        <v>43</v>
      </c>
      <c r="B3" s="52" t="s">
        <v>30</v>
      </c>
      <c r="C3" s="53" t="s">
        <v>31</v>
      </c>
      <c r="D3" s="54" t="s">
        <v>43</v>
      </c>
      <c r="E3" s="52" t="s">
        <v>30</v>
      </c>
      <c r="F3" s="55" t="s">
        <v>31</v>
      </c>
      <c r="G3" s="51" t="s">
        <v>43</v>
      </c>
      <c r="H3" s="52" t="s">
        <v>30</v>
      </c>
      <c r="I3" s="53" t="s">
        <v>31</v>
      </c>
      <c r="J3" s="54" t="s">
        <v>43</v>
      </c>
      <c r="K3" s="52" t="s">
        <v>30</v>
      </c>
      <c r="L3" s="55" t="s">
        <v>31</v>
      </c>
      <c r="M3" s="51" t="s">
        <v>43</v>
      </c>
      <c r="N3" s="52" t="s">
        <v>30</v>
      </c>
      <c r="O3" s="53" t="s">
        <v>31</v>
      </c>
      <c r="Q3" s="77" t="s">
        <v>30</v>
      </c>
      <c r="R3" s="75">
        <f>SUM(B4:B22,E4:E22,H4:H22,K4:K22,N4:N22)</f>
        <v>0</v>
      </c>
      <c r="S3" s="56"/>
      <c r="V3" s="110" t="s">
        <v>82</v>
      </c>
      <c r="W3" s="111">
        <v>0.05</v>
      </c>
    </row>
    <row r="4" spans="1:23" ht="15.75" thickTop="1" x14ac:dyDescent="0.25">
      <c r="A4" s="101"/>
      <c r="B4" s="42"/>
      <c r="C4" s="57"/>
      <c r="D4" s="59"/>
      <c r="E4" s="42"/>
      <c r="F4" s="58"/>
      <c r="G4" s="43"/>
      <c r="H4" s="42"/>
      <c r="I4" s="34"/>
      <c r="J4" s="59"/>
      <c r="K4" s="42"/>
      <c r="L4" s="58"/>
      <c r="M4" s="61"/>
      <c r="N4" s="42"/>
      <c r="O4" s="57"/>
      <c r="Q4" t="s">
        <v>31</v>
      </c>
      <c r="R4" s="23">
        <f>SUM(C4:C22,F4:F22,I4:I22,L4:L22,O4:O22)</f>
        <v>0</v>
      </c>
      <c r="S4" s="23"/>
      <c r="V4" s="109"/>
      <c r="W4" s="111">
        <v>0.1</v>
      </c>
    </row>
    <row r="5" spans="1:23" x14ac:dyDescent="0.25">
      <c r="A5" s="102"/>
      <c r="B5" s="41"/>
      <c r="C5" s="45"/>
      <c r="D5" s="46"/>
      <c r="E5" s="47"/>
      <c r="F5" s="48"/>
      <c r="G5" s="44"/>
      <c r="H5" s="41"/>
      <c r="I5" s="39"/>
      <c r="J5" s="102"/>
      <c r="K5" s="41"/>
      <c r="L5" s="48"/>
      <c r="M5" s="62"/>
      <c r="N5" s="41"/>
      <c r="O5" s="45"/>
      <c r="Q5" t="s">
        <v>56</v>
      </c>
      <c r="R5" s="23">
        <f>SUM(R3:R4)</f>
        <v>0</v>
      </c>
      <c r="W5" s="107"/>
    </row>
    <row r="6" spans="1:23" x14ac:dyDescent="0.25">
      <c r="A6" s="102"/>
      <c r="B6" s="41"/>
      <c r="C6" s="45"/>
      <c r="D6" s="46"/>
      <c r="E6" s="47"/>
      <c r="F6" s="48"/>
      <c r="G6" s="44"/>
      <c r="H6" s="41"/>
      <c r="I6" s="39"/>
      <c r="J6" s="100"/>
      <c r="K6" s="41"/>
      <c r="L6" s="48"/>
      <c r="M6" s="62"/>
      <c r="N6" s="41"/>
      <c r="O6" s="45"/>
      <c r="Q6" t="s">
        <v>47</v>
      </c>
      <c r="R6" s="23">
        <v>0</v>
      </c>
      <c r="S6" s="29"/>
    </row>
    <row r="7" spans="1:23" x14ac:dyDescent="0.25">
      <c r="A7" s="100"/>
      <c r="B7" s="41"/>
      <c r="C7" s="45"/>
      <c r="D7" s="46"/>
      <c r="E7" s="47"/>
      <c r="F7" s="48"/>
      <c r="G7" s="44"/>
      <c r="H7" s="41"/>
      <c r="I7" s="39"/>
      <c r="J7" s="60"/>
      <c r="K7" s="41"/>
      <c r="L7" s="48"/>
      <c r="M7" s="104"/>
      <c r="N7" s="41"/>
      <c r="O7" s="45"/>
      <c r="Q7" t="s">
        <v>48</v>
      </c>
      <c r="R7" s="23">
        <v>0</v>
      </c>
    </row>
    <row r="8" spans="1:23" x14ac:dyDescent="0.25">
      <c r="A8" s="44"/>
      <c r="B8" s="41"/>
      <c r="C8" s="45"/>
      <c r="D8" s="46"/>
      <c r="E8" s="47"/>
      <c r="F8" s="48"/>
      <c r="G8" s="44"/>
      <c r="H8" s="41"/>
      <c r="I8" s="39"/>
      <c r="J8" s="60"/>
      <c r="K8" s="41"/>
      <c r="L8" s="48"/>
      <c r="M8" s="103"/>
      <c r="N8" s="41"/>
      <c r="O8" s="45"/>
      <c r="Q8" t="s">
        <v>49</v>
      </c>
      <c r="R8" s="23">
        <v>0</v>
      </c>
    </row>
    <row r="9" spans="1:23" x14ac:dyDescent="0.25">
      <c r="A9" s="44"/>
      <c r="B9" s="41"/>
      <c r="C9" s="45"/>
      <c r="D9" s="46"/>
      <c r="E9" s="47"/>
      <c r="F9" s="48"/>
      <c r="G9" s="44"/>
      <c r="H9" s="41"/>
      <c r="I9" s="39"/>
      <c r="J9" s="49"/>
      <c r="K9" s="41"/>
      <c r="L9" s="48"/>
      <c r="M9" s="62"/>
      <c r="N9" s="41"/>
      <c r="O9" s="45"/>
      <c r="Q9" t="s">
        <v>50</v>
      </c>
      <c r="R9" s="23">
        <v>0</v>
      </c>
    </row>
    <row r="10" spans="1:23" x14ac:dyDescent="0.25">
      <c r="A10" s="44"/>
      <c r="B10" s="41"/>
      <c r="C10" s="45"/>
      <c r="D10" s="46"/>
      <c r="E10" s="47"/>
      <c r="F10" s="48"/>
      <c r="G10" s="44"/>
      <c r="H10" s="41"/>
      <c r="I10" s="39"/>
      <c r="J10" s="49"/>
      <c r="K10" s="41"/>
      <c r="L10" s="48"/>
      <c r="M10" s="62"/>
      <c r="N10" s="41"/>
      <c r="O10" s="45"/>
      <c r="Q10" t="s">
        <v>51</v>
      </c>
      <c r="R10" s="23">
        <v>0</v>
      </c>
    </row>
    <row r="11" spans="1:23" ht="15" customHeight="1" x14ac:dyDescent="0.25">
      <c r="A11" s="44"/>
      <c r="B11" s="41"/>
      <c r="C11" s="45"/>
      <c r="D11" s="46"/>
      <c r="E11" s="47"/>
      <c r="F11" s="48"/>
      <c r="G11" s="44"/>
      <c r="H11" s="41"/>
      <c r="I11" s="39"/>
      <c r="J11" s="49"/>
      <c r="K11" s="41"/>
      <c r="L11" s="48"/>
      <c r="M11" s="104"/>
      <c r="N11" s="41"/>
      <c r="O11" s="45"/>
      <c r="Q11" s="78" t="s">
        <v>52</v>
      </c>
      <c r="R11" s="79">
        <f>(FLOOR((R3+R4)/1000,1)*100)</f>
        <v>0</v>
      </c>
      <c r="S11" s="108" t="s">
        <v>84</v>
      </c>
      <c r="T11" s="124" t="s">
        <v>36</v>
      </c>
    </row>
    <row r="12" spans="1:23" x14ac:dyDescent="0.25">
      <c r="A12" s="44"/>
      <c r="B12" s="41"/>
      <c r="C12" s="45"/>
      <c r="D12" s="46"/>
      <c r="E12" s="47"/>
      <c r="F12" s="48"/>
      <c r="G12" s="44"/>
      <c r="H12" s="41"/>
      <c r="I12" s="45"/>
      <c r="J12" s="46"/>
      <c r="K12" s="41"/>
      <c r="L12" s="48"/>
      <c r="M12" s="104"/>
      <c r="N12" s="41"/>
      <c r="O12" s="45"/>
      <c r="Q12" t="s">
        <v>57</v>
      </c>
      <c r="R12" s="23">
        <v>0</v>
      </c>
      <c r="T12" s="124"/>
    </row>
    <row r="13" spans="1:23" x14ac:dyDescent="0.25">
      <c r="A13" s="44"/>
      <c r="B13" s="41"/>
      <c r="C13" s="45"/>
      <c r="D13" s="46"/>
      <c r="E13" s="47"/>
      <c r="F13" s="48"/>
      <c r="G13" s="44"/>
      <c r="H13" s="41"/>
      <c r="I13" s="45"/>
      <c r="J13" s="46"/>
      <c r="K13" s="41"/>
      <c r="L13" s="48"/>
      <c r="M13" s="103"/>
      <c r="N13" s="41"/>
      <c r="O13" s="45"/>
      <c r="Q13" t="s">
        <v>58</v>
      </c>
      <c r="R13" s="23">
        <v>0</v>
      </c>
      <c r="T13" s="124"/>
    </row>
    <row r="14" spans="1:23" ht="13.5" customHeight="1" x14ac:dyDescent="0.25">
      <c r="A14" s="44"/>
      <c r="B14" s="41"/>
      <c r="C14" s="45"/>
      <c r="D14" s="46"/>
      <c r="E14" s="47"/>
      <c r="F14" s="48"/>
      <c r="G14" s="44"/>
      <c r="H14" s="41"/>
      <c r="I14" s="45"/>
      <c r="J14" s="46"/>
      <c r="K14" s="41"/>
      <c r="L14" s="48"/>
      <c r="M14" s="50"/>
      <c r="N14" s="41"/>
      <c r="O14" s="45"/>
      <c r="Q14" t="s">
        <v>59</v>
      </c>
      <c r="R14" s="23">
        <v>0</v>
      </c>
      <c r="T14" s="124"/>
    </row>
    <row r="15" spans="1:23" ht="13.5" customHeight="1" x14ac:dyDescent="0.25">
      <c r="A15" s="44"/>
      <c r="B15" s="41"/>
      <c r="C15" s="45"/>
      <c r="D15" s="46"/>
      <c r="E15" s="47"/>
      <c r="F15" s="48"/>
      <c r="G15" s="44"/>
      <c r="H15" s="41"/>
      <c r="I15" s="45"/>
      <c r="J15" s="46"/>
      <c r="K15" s="41"/>
      <c r="L15" s="48"/>
      <c r="M15" s="44"/>
      <c r="N15" s="41"/>
      <c r="O15" s="45"/>
      <c r="Q15" t="s">
        <v>60</v>
      </c>
      <c r="R15" s="23">
        <v>0</v>
      </c>
      <c r="T15" s="124"/>
    </row>
    <row r="16" spans="1:23" x14ac:dyDescent="0.25">
      <c r="A16" s="44"/>
      <c r="B16" s="41"/>
      <c r="C16" s="45"/>
      <c r="D16" s="46"/>
      <c r="E16" s="47"/>
      <c r="F16" s="48"/>
      <c r="G16" s="44"/>
      <c r="H16" s="47"/>
      <c r="I16" s="45"/>
      <c r="J16" s="46"/>
      <c r="K16" s="41"/>
      <c r="L16" s="48"/>
      <c r="M16" s="44"/>
      <c r="N16" s="41"/>
      <c r="O16" s="45"/>
      <c r="Q16" t="s">
        <v>61</v>
      </c>
      <c r="R16" s="23">
        <v>0</v>
      </c>
    </row>
    <row r="17" spans="1:19" x14ac:dyDescent="0.25">
      <c r="A17" s="44"/>
      <c r="B17" s="41"/>
      <c r="C17" s="45"/>
      <c r="D17" s="46"/>
      <c r="E17" s="47"/>
      <c r="F17" s="48"/>
      <c r="G17" s="44"/>
      <c r="H17" s="47"/>
      <c r="I17" s="45"/>
      <c r="J17" s="46"/>
      <c r="K17" s="41"/>
      <c r="L17" s="48"/>
      <c r="M17" s="44"/>
      <c r="N17" s="41"/>
      <c r="O17" s="45"/>
      <c r="Q17" s="80" t="s">
        <v>54</v>
      </c>
      <c r="R17" s="81">
        <f>R11*15%</f>
        <v>0</v>
      </c>
      <c r="S17" s="108" t="s">
        <v>84</v>
      </c>
    </row>
    <row r="18" spans="1:19" x14ac:dyDescent="0.25">
      <c r="A18" s="63"/>
      <c r="B18" s="64"/>
      <c r="C18" s="65"/>
      <c r="D18" s="66"/>
      <c r="E18" s="67"/>
      <c r="F18" s="68"/>
      <c r="G18" s="63"/>
      <c r="H18" s="67"/>
      <c r="I18" s="65"/>
      <c r="J18" s="66"/>
      <c r="K18" s="64"/>
      <c r="L18" s="68"/>
      <c r="M18" s="63"/>
      <c r="N18" s="64"/>
      <c r="O18" s="65"/>
      <c r="Q18" t="s">
        <v>77</v>
      </c>
      <c r="R18" s="23" t="e">
        <f>ROUND(SUM(C23+R6+R12)*tabulka!B20,2)</f>
        <v>#VALUE!</v>
      </c>
      <c r="S18" s="108" t="s">
        <v>85</v>
      </c>
    </row>
    <row r="19" spans="1:19" x14ac:dyDescent="0.25">
      <c r="A19" s="63"/>
      <c r="B19" s="64"/>
      <c r="C19" s="65"/>
      <c r="D19" s="66"/>
      <c r="E19" s="67"/>
      <c r="F19" s="68"/>
      <c r="G19" s="63"/>
      <c r="H19" s="67"/>
      <c r="I19" s="65"/>
      <c r="J19" s="66"/>
      <c r="K19" s="64"/>
      <c r="L19" s="68"/>
      <c r="M19" s="63"/>
      <c r="N19" s="64"/>
      <c r="O19" s="65"/>
      <c r="Q19" t="s">
        <v>78</v>
      </c>
      <c r="R19" s="23" t="e">
        <f>ROUND(SUM(F23+R7+R13)*tabulka!B20,2)</f>
        <v>#VALUE!</v>
      </c>
      <c r="S19" s="108" t="s">
        <v>85</v>
      </c>
    </row>
    <row r="20" spans="1:19" x14ac:dyDescent="0.25">
      <c r="A20" s="63"/>
      <c r="B20" s="64"/>
      <c r="C20" s="65"/>
      <c r="D20" s="66"/>
      <c r="E20" s="67"/>
      <c r="F20" s="68"/>
      <c r="G20" s="63"/>
      <c r="H20" s="67"/>
      <c r="I20" s="65"/>
      <c r="J20" s="66"/>
      <c r="K20" s="64"/>
      <c r="L20" s="68"/>
      <c r="M20" s="63"/>
      <c r="N20" s="64"/>
      <c r="O20" s="65"/>
      <c r="Q20" t="s">
        <v>79</v>
      </c>
      <c r="R20" s="23" t="e">
        <f>ROUND((I23+R8+R14)*tabulka!B20,2)</f>
        <v>#VALUE!</v>
      </c>
      <c r="S20" s="108" t="s">
        <v>85</v>
      </c>
    </row>
    <row r="21" spans="1:19" x14ac:dyDescent="0.25">
      <c r="A21" s="63"/>
      <c r="B21" s="64"/>
      <c r="C21" s="65"/>
      <c r="D21" s="66"/>
      <c r="E21" s="67"/>
      <c r="F21" s="68"/>
      <c r="G21" s="63"/>
      <c r="H21" s="67"/>
      <c r="I21" s="65"/>
      <c r="J21" s="66"/>
      <c r="K21" s="64"/>
      <c r="L21" s="68"/>
      <c r="M21" s="63"/>
      <c r="N21" s="64"/>
      <c r="O21" s="65"/>
      <c r="Q21" t="s">
        <v>80</v>
      </c>
      <c r="R21" s="23" t="e">
        <f>ROUND((L23+R9+R15)*tabulka!B20,2)</f>
        <v>#VALUE!</v>
      </c>
      <c r="S21" s="108" t="s">
        <v>85</v>
      </c>
    </row>
    <row r="22" spans="1:19" ht="15.75" thickBot="1" x14ac:dyDescent="0.3">
      <c r="A22" s="63"/>
      <c r="B22" s="64"/>
      <c r="C22" s="65"/>
      <c r="D22" s="66"/>
      <c r="E22" s="67"/>
      <c r="F22" s="68"/>
      <c r="G22" s="63"/>
      <c r="H22" s="67"/>
      <c r="I22" s="65"/>
      <c r="J22" s="66"/>
      <c r="K22" s="64"/>
      <c r="L22" s="68"/>
      <c r="M22" s="63"/>
      <c r="N22" s="64"/>
      <c r="O22" s="65"/>
      <c r="Q22" t="s">
        <v>81</v>
      </c>
      <c r="R22" s="23" t="e">
        <f>ROUND((O23+R10+R16)*tabulka!B20,2)</f>
        <v>#VALUE!</v>
      </c>
      <c r="S22" s="108" t="s">
        <v>85</v>
      </c>
    </row>
    <row r="23" spans="1:19" s="74" customFormat="1" ht="16.5" thickTop="1" thickBot="1" x14ac:dyDescent="0.3">
      <c r="A23" s="69" t="s">
        <v>25</v>
      </c>
      <c r="B23" s="70">
        <f>SUM(B4:B22)</f>
        <v>0</v>
      </c>
      <c r="C23" s="71">
        <f>SUM(C4:C22)</f>
        <v>0</v>
      </c>
      <c r="D23" s="72" t="s">
        <v>25</v>
      </c>
      <c r="E23" s="70">
        <f>SUM(E4:E22)</f>
        <v>0</v>
      </c>
      <c r="F23" s="73">
        <f>SUM(F4:F22)</f>
        <v>0</v>
      </c>
      <c r="G23" s="69" t="s">
        <v>25</v>
      </c>
      <c r="H23" s="70">
        <f>SUM(H4:H22)</f>
        <v>0</v>
      </c>
      <c r="I23" s="71">
        <f>SUM(I4:I22)</f>
        <v>0</v>
      </c>
      <c r="J23" s="72" t="s">
        <v>25</v>
      </c>
      <c r="K23" s="70">
        <f>SUM(K4:K22)</f>
        <v>0</v>
      </c>
      <c r="L23" s="73">
        <f>SUM(L4:L22)</f>
        <v>0</v>
      </c>
      <c r="M23" s="69" t="s">
        <v>25</v>
      </c>
      <c r="N23" s="70">
        <f>SUM(N4:N22)</f>
        <v>0</v>
      </c>
      <c r="O23" s="71">
        <f>SUM(O4:O22)</f>
        <v>0</v>
      </c>
      <c r="Q23" s="82" t="s">
        <v>62</v>
      </c>
      <c r="R23" s="83" t="e">
        <f>R18+R19+R20+R21+R22</f>
        <v>#VALUE!</v>
      </c>
    </row>
    <row r="25" spans="1:19" x14ac:dyDescent="0.25">
      <c r="C25" s="23"/>
      <c r="D25" s="23"/>
      <c r="I25" s="23"/>
      <c r="J25" s="23"/>
      <c r="Q25" t="s">
        <v>55</v>
      </c>
      <c r="R25" s="23">
        <f>R4+R11+R17</f>
        <v>0</v>
      </c>
    </row>
    <row r="26" spans="1:19" x14ac:dyDescent="0.25">
      <c r="C26" s="23"/>
      <c r="D26" s="23"/>
      <c r="I26" s="23"/>
      <c r="J26" s="23"/>
      <c r="R26" s="23"/>
    </row>
    <row r="27" spans="1:19" x14ac:dyDescent="0.25">
      <c r="C27" s="23"/>
      <c r="D27" s="23"/>
      <c r="Q27" t="s">
        <v>25</v>
      </c>
      <c r="R27" s="23">
        <f>R3+R25</f>
        <v>0</v>
      </c>
    </row>
    <row r="28" spans="1:19" x14ac:dyDescent="0.25">
      <c r="C28" s="29"/>
      <c r="D28" s="29"/>
      <c r="E28" s="29"/>
    </row>
    <row r="29" spans="1:19" x14ac:dyDescent="0.25">
      <c r="C29" s="23"/>
      <c r="D29" s="23"/>
    </row>
    <row r="30" spans="1:19" x14ac:dyDescent="0.25">
      <c r="C30" s="23"/>
      <c r="D30" s="23"/>
    </row>
    <row r="31" spans="1:19" x14ac:dyDescent="0.25">
      <c r="C31" s="23"/>
      <c r="D31" s="23"/>
    </row>
    <row r="32" spans="1:19" x14ac:dyDescent="0.25">
      <c r="C32" s="23"/>
      <c r="D32" s="23"/>
    </row>
    <row r="33" spans="3:10" x14ac:dyDescent="0.25">
      <c r="C33" s="23"/>
      <c r="D33" s="23"/>
    </row>
    <row r="34" spans="3:10" x14ac:dyDescent="0.25">
      <c r="C34" s="23"/>
      <c r="D34" s="23"/>
    </row>
    <row r="35" spans="3:10" x14ac:dyDescent="0.25">
      <c r="C35" s="23"/>
      <c r="D35" s="23"/>
      <c r="H35" s="31"/>
      <c r="I35" s="32"/>
      <c r="J35" s="32"/>
    </row>
    <row r="36" spans="3:10" x14ac:dyDescent="0.25">
      <c r="C36" s="23"/>
      <c r="D36" s="23"/>
      <c r="H36" s="31"/>
      <c r="I36" s="31"/>
      <c r="J36" s="31"/>
    </row>
    <row r="37" spans="3:10" x14ac:dyDescent="0.25">
      <c r="C37" s="23"/>
      <c r="H37" s="31"/>
      <c r="I37" s="32"/>
      <c r="J37" s="32"/>
    </row>
    <row r="38" spans="3:10" x14ac:dyDescent="0.25">
      <c r="H38" s="31"/>
      <c r="I38" s="31"/>
      <c r="J38" s="31"/>
    </row>
    <row r="39" spans="3:10" x14ac:dyDescent="0.25">
      <c r="H39" s="31"/>
      <c r="I39" s="32"/>
      <c r="J39" s="32"/>
    </row>
  </sheetData>
  <mergeCells count="7">
    <mergeCell ref="T11:T15"/>
    <mergeCell ref="M2:O2"/>
    <mergeCell ref="A1:O1"/>
    <mergeCell ref="A2:C2"/>
    <mergeCell ref="D2:F2"/>
    <mergeCell ref="G2:I2"/>
    <mergeCell ref="J2:L2"/>
  </mergeCells>
  <pageMargins left="0.31496062992125984" right="0.31496062992125984" top="0.78740157480314965" bottom="0.78740157480314965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tabulka</vt:lpstr>
      <vt:lpstr>Výpočty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Matyášová Marcela</dc:creator>
  <cp:lastModifiedBy>Špalovská Eva</cp:lastModifiedBy>
  <cp:lastPrinted>2024-12-04T12:00:19Z</cp:lastPrinted>
  <dcterms:created xsi:type="dcterms:W3CDTF">2017-11-14T13:51:25Z</dcterms:created>
  <dcterms:modified xsi:type="dcterms:W3CDTF">2025-01-30T07:29:29Z</dcterms:modified>
</cp:coreProperties>
</file>