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el Trojovský\OneDrive - Univerzita Hradec Králové\PřF 2020\Proděkan pro vědu\RP od března 2021\"/>
    </mc:Choice>
  </mc:AlternateContent>
  <workbookProtection workbookAlgorithmName="SHA-512" workbookHashValue="jNjxFPmDJeAm2tAzCHIP1Z1XGLlWPxQ1eZOH67hEizup5MrfZ74SQHaaAKRpVXg6ZAcuLLHs9/Qg7IybLDU9bw==" workbookSaltValue="xxeOnGEQVWMoEvbg0Fq+5Q==" workbookSpinCount="100000" lockStructure="1"/>
  <bookViews>
    <workbookView xWindow="0" yWindow="0" windowWidth="23040" windowHeight="9192"/>
  </bookViews>
  <sheets>
    <sheet name="Příloha k RD" sheetId="1" r:id="rId1"/>
  </sheets>
  <calcPr calcId="162913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G10" i="1" l="1"/>
  <c r="G17" i="1" l="1"/>
  <c r="G19" i="1"/>
  <c r="G20" i="1"/>
  <c r="E15" i="1"/>
  <c r="E16" i="1"/>
  <c r="G18" i="1"/>
  <c r="G21" i="1"/>
  <c r="E17" i="1"/>
  <c r="E18" i="1"/>
  <c r="E19" i="1"/>
  <c r="E20" i="1"/>
  <c r="E21" i="1" l="1"/>
  <c r="H10" i="1" l="1"/>
  <c r="F13" i="1" l="1"/>
  <c r="G16" i="1"/>
  <c r="G15" i="1"/>
  <c r="F21" i="1" l="1"/>
  <c r="G13" i="1" s="1"/>
  <c r="G14" i="1" l="1"/>
</calcChain>
</file>

<file path=xl/sharedStrings.xml><?xml version="1.0" encoding="utf-8"?>
<sst xmlns="http://schemas.openxmlformats.org/spreadsheetml/2006/main" count="19" uniqueCount="19">
  <si>
    <t>Název časopisu</t>
  </si>
  <si>
    <t>Pořadí časopisu v kategorii</t>
  </si>
  <si>
    <t>Výsledné finační částky</t>
  </si>
  <si>
    <t>Datum vyplnění</t>
  </si>
  <si>
    <t>Počet časopisů v kategorii</t>
  </si>
  <si>
    <t>Podpis autora</t>
  </si>
  <si>
    <t>DOMÁCÍ AUTOŘI</t>
  </si>
  <si>
    <t>Jméno autora článku</t>
  </si>
  <si>
    <t>Počet adres autora na českých výzkumných institucích (včetně PřF UHK)</t>
  </si>
  <si>
    <t xml:space="preserve">Počet adres autora na zahraničních institucích </t>
  </si>
  <si>
    <r>
      <t xml:space="preserve">Procentní podíl autorů na finanční odměně </t>
    </r>
    <r>
      <rPr>
        <b/>
        <sz val="8"/>
        <color theme="1"/>
        <rFont val="Calibri"/>
        <family val="2"/>
        <charset val="238"/>
        <scheme val="minor"/>
      </rPr>
      <t>(součet za domácí autory musí být 100 %)</t>
    </r>
  </si>
  <si>
    <t>Název článku</t>
  </si>
  <si>
    <t>Počet všech autorů z ČR</t>
  </si>
  <si>
    <t>Počet všech autorů mimo ČR</t>
  </si>
  <si>
    <t>AIS</t>
  </si>
  <si>
    <t>Journal subject category name in WoS</t>
  </si>
  <si>
    <t>Finanční částka (každý domácí autor)</t>
  </si>
  <si>
    <r>
      <t>Vyplnujete-li dle indikátoru</t>
    </r>
    <r>
      <rPr>
        <b/>
        <sz val="12"/>
        <color rgb="FFC00000"/>
        <rFont val="Calibri"/>
        <family val="2"/>
        <charset val="238"/>
        <scheme val="minor"/>
      </rPr>
      <t xml:space="preserve"> </t>
    </r>
    <r>
      <rPr>
        <b/>
        <sz val="16"/>
        <color rgb="FFC00000"/>
        <rFont val="Calibri"/>
        <family val="2"/>
        <charset val="238"/>
        <scheme val="minor"/>
      </rPr>
      <t>AIS</t>
    </r>
    <r>
      <rPr>
        <b/>
        <sz val="12"/>
        <color theme="1"/>
        <rFont val="Calibri"/>
        <family val="2"/>
        <charset val="238"/>
        <scheme val="minor"/>
      </rPr>
      <t xml:space="preserve">, pak zadejte </t>
    </r>
    <r>
      <rPr>
        <b/>
        <sz val="14"/>
        <color rgb="FFC00000"/>
        <rFont val="Calibri"/>
        <family val="2"/>
        <charset val="238"/>
        <scheme val="minor"/>
      </rPr>
      <t>ANO</t>
    </r>
    <r>
      <rPr>
        <b/>
        <sz val="12"/>
        <color theme="1"/>
        <rFont val="Calibri"/>
        <family val="2"/>
        <charset val="238"/>
        <scheme val="minor"/>
      </rPr>
      <t xml:space="preserve"> jinak uveďte </t>
    </r>
    <r>
      <rPr>
        <b/>
        <sz val="14"/>
        <color rgb="FFC00000"/>
        <rFont val="Calibri"/>
        <family val="2"/>
        <charset val="238"/>
        <scheme val="minor"/>
      </rPr>
      <t>NE</t>
    </r>
  </si>
  <si>
    <t>ID záznamu v OBD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</si>
</sst>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color theme="6" tint="0.7999816888943144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6" fillId="0" borderId="15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4" fillId="3" borderId="13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6" fillId="0" borderId="20" xfId="0" applyFont="1" applyBorder="1" applyAlignment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164" fontId="12" fillId="2" borderId="5" xfId="0" applyNumberFormat="1" applyFont="1" applyFill="1" applyBorder="1" applyAlignment="1" applyProtection="1"/>
    <xf numFmtId="164" fontId="3" fillId="3" borderId="14" xfId="0" applyNumberFormat="1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10" fontId="5" fillId="0" borderId="5" xfId="0" applyNumberFormat="1" applyFont="1" applyBorder="1" applyAlignment="1" applyProtection="1">
      <alignment horizontal="center" wrapText="1"/>
      <protection locked="0"/>
    </xf>
    <xf numFmtId="10" fontId="5" fillId="0" borderId="9" xfId="0" applyNumberFormat="1" applyFont="1" applyBorder="1" applyAlignment="1" applyProtection="1">
      <alignment horizontal="center" vertical="center" wrapText="1"/>
    </xf>
    <xf numFmtId="1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2" fillId="3" borderId="7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14" fontId="7" fillId="0" borderId="9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64" fontId="12" fillId="2" borderId="12" xfId="0" applyNumberFormat="1" applyFont="1" applyFill="1" applyBorder="1" applyAlignment="1" applyProtection="1"/>
    <xf numFmtId="164" fontId="12" fillId="5" borderId="9" xfId="0" applyNumberFormat="1" applyFont="1" applyFill="1" applyBorder="1" applyAlignment="1" applyProtection="1"/>
    <xf numFmtId="0" fontId="4" fillId="3" borderId="9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textRotation="90"/>
    </xf>
    <xf numFmtId="0" fontId="1" fillId="3" borderId="3" xfId="0" applyFont="1" applyFill="1" applyBorder="1" applyAlignment="1" applyProtection="1">
      <alignment horizontal="center" vertical="center" textRotation="90"/>
    </xf>
    <xf numFmtId="0" fontId="1" fillId="3" borderId="4" xfId="0" applyFont="1" applyFill="1" applyBorder="1" applyAlignment="1" applyProtection="1">
      <alignment horizontal="center" vertical="center" textRotation="90"/>
    </xf>
    <xf numFmtId="164" fontId="2" fillId="3" borderId="11" xfId="0" applyNumberFormat="1" applyFont="1" applyFill="1" applyBorder="1" applyAlignment="1" applyProtection="1">
      <alignment horizontal="center"/>
    </xf>
    <xf numFmtId="164" fontId="2" fillId="3" borderId="6" xfId="0" applyNumberFormat="1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164" fontId="10" fillId="5" borderId="1" xfId="0" applyNumberFormat="1" applyFont="1" applyFill="1" applyBorder="1" applyAlignment="1" applyProtection="1">
      <alignment horizontal="center" vertical="center"/>
    </xf>
    <xf numFmtId="164" fontId="10" fillId="5" borderId="14" xfId="0" applyNumberFormat="1" applyFont="1" applyFill="1" applyBorder="1" applyAlignment="1" applyProtection="1">
      <alignment horizontal="center" vertical="center"/>
    </xf>
    <xf numFmtId="164" fontId="10" fillId="5" borderId="17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24"/>
  <sheetViews>
    <sheetView tabSelected="1" view="pageLayout" zoomScale="90" zoomScaleNormal="110" zoomScalePageLayoutView="90" workbookViewId="0">
      <selection activeCell="I17" sqref="I17"/>
    </sheetView>
  </sheetViews>
  <sheetFormatPr defaultColWidth="9.109375" defaultRowHeight="14.4" x14ac:dyDescent="0.3"/>
  <cols>
    <col min="1" max="1" width="3" style="1" customWidth="1"/>
    <col min="2" max="2" width="39.44140625" style="1" customWidth="1"/>
    <col min="3" max="3" width="15.109375" style="1" customWidth="1"/>
    <col min="4" max="4" width="15" style="1" customWidth="1"/>
    <col min="5" max="5" width="16" style="2" customWidth="1"/>
    <col min="6" max="6" width="20.33203125" style="2" customWidth="1"/>
    <col min="7" max="7" width="18.5546875" style="1" customWidth="1"/>
    <col min="8" max="8" width="14.6640625" style="1" customWidth="1"/>
    <col min="9" max="9" width="9.109375" style="1"/>
    <col min="10" max="10" width="11.88671875" style="1" bestFit="1" customWidth="1"/>
    <col min="11" max="11" width="17.109375" style="1" bestFit="1" customWidth="1"/>
    <col min="12" max="16384" width="9.109375" style="1"/>
  </cols>
  <sheetData>
    <row r="1" spans="1:8" ht="15" thickBot="1" x14ac:dyDescent="0.35">
      <c r="B1" s="61"/>
      <c r="C1" s="61"/>
      <c r="D1" s="61"/>
      <c r="E1" s="61"/>
      <c r="F1" s="61"/>
      <c r="G1" s="61"/>
      <c r="H1" s="61"/>
    </row>
    <row r="2" spans="1:8" ht="4.5" customHeight="1" thickBot="1" x14ac:dyDescent="0.35">
      <c r="A2" s="66"/>
      <c r="B2" s="67"/>
      <c r="C2" s="67"/>
      <c r="D2" s="67"/>
      <c r="E2" s="67"/>
      <c r="F2" s="67"/>
      <c r="G2" s="67"/>
      <c r="H2" s="68"/>
    </row>
    <row r="3" spans="1:8" ht="20.399999999999999" customHeight="1" thickBot="1" x14ac:dyDescent="0.35">
      <c r="A3" s="56" t="s">
        <v>0</v>
      </c>
      <c r="B3" s="57"/>
      <c r="C3" s="63"/>
      <c r="D3" s="64"/>
      <c r="E3" s="64"/>
      <c r="F3" s="65"/>
      <c r="G3" s="17" t="s">
        <v>3</v>
      </c>
      <c r="H3" s="26"/>
    </row>
    <row r="4" spans="1:8" ht="5.4" customHeight="1" thickBot="1" x14ac:dyDescent="0.35">
      <c r="A4" s="36"/>
      <c r="B4" s="37"/>
      <c r="C4" s="37"/>
      <c r="D4" s="37"/>
      <c r="E4" s="37"/>
      <c r="F4" s="37"/>
      <c r="G4" s="37"/>
      <c r="H4" s="45"/>
    </row>
    <row r="5" spans="1:8" ht="21.6" customHeight="1" thickBot="1" x14ac:dyDescent="0.35">
      <c r="A5" s="56" t="s">
        <v>11</v>
      </c>
      <c r="B5" s="57"/>
      <c r="C5" s="58"/>
      <c r="D5" s="59"/>
      <c r="E5" s="59"/>
      <c r="F5" s="59"/>
      <c r="G5" s="59"/>
      <c r="H5" s="60"/>
    </row>
    <row r="6" spans="1:8" ht="5.4" customHeight="1" thickBot="1" x14ac:dyDescent="0.35">
      <c r="A6" s="36"/>
      <c r="B6" s="37"/>
      <c r="C6" s="37"/>
      <c r="D6" s="37"/>
      <c r="E6" s="37"/>
      <c r="F6" s="37"/>
      <c r="G6" s="37"/>
      <c r="H6" s="45"/>
    </row>
    <row r="7" spans="1:8" ht="48.6" customHeight="1" thickBot="1" x14ac:dyDescent="0.35">
      <c r="A7" s="54" t="s">
        <v>18</v>
      </c>
      <c r="B7" s="55"/>
      <c r="C7" s="19"/>
      <c r="D7" s="51" t="s">
        <v>17</v>
      </c>
      <c r="E7" s="52"/>
      <c r="F7" s="53"/>
      <c r="G7" s="35" t="s">
        <v>14</v>
      </c>
      <c r="H7" s="19"/>
    </row>
    <row r="8" spans="1:8" ht="5.4" customHeight="1" thickBot="1" x14ac:dyDescent="0.35">
      <c r="A8" s="36"/>
      <c r="B8" s="37"/>
      <c r="C8" s="37"/>
      <c r="D8" s="38"/>
      <c r="E8" s="37"/>
      <c r="F8" s="37"/>
      <c r="G8" s="37"/>
      <c r="H8" s="45"/>
    </row>
    <row r="9" spans="1:8" ht="51.75" customHeight="1" thickBot="1" x14ac:dyDescent="0.35">
      <c r="A9" s="46" t="s">
        <v>15</v>
      </c>
      <c r="B9" s="47"/>
      <c r="C9" s="30" t="s">
        <v>4</v>
      </c>
      <c r="D9" s="31" t="s">
        <v>1</v>
      </c>
      <c r="E9" s="18" t="s">
        <v>12</v>
      </c>
      <c r="F9" s="18" t="s">
        <v>13</v>
      </c>
      <c r="G9" s="71" t="s">
        <v>16</v>
      </c>
      <c r="H9" s="72"/>
    </row>
    <row r="10" spans="1:8" ht="21" customHeight="1" thickBot="1" x14ac:dyDescent="0.35">
      <c r="A10" s="69"/>
      <c r="B10" s="70"/>
      <c r="C10" s="27"/>
      <c r="D10" s="28"/>
      <c r="E10" s="27"/>
      <c r="F10" s="32"/>
      <c r="G10" s="29" t="e">
        <f>IF(D10/C10&lt;=0.1,160000,IF(D10/C10&lt;=0.25,54000,IF(D10/C10&lt;=0.5,14000,IF(D10/C10&lt;=0.75,7000,3500))))/IF(H7="ANO",1,2)/(E10+F10/2)</f>
        <v>#DIV/0!</v>
      </c>
      <c r="H10" s="16">
        <f xml:space="preserve"> IFERROR(SUM(G10:G10)/COUNTIF(G10:G10,"&gt;0"),0)</f>
        <v>0</v>
      </c>
    </row>
    <row r="11" spans="1:8" ht="6.75" customHeight="1" thickBot="1" x14ac:dyDescent="0.35">
      <c r="A11" s="36"/>
      <c r="B11" s="37"/>
      <c r="C11" s="38"/>
      <c r="D11" s="38"/>
      <c r="E11" s="38"/>
      <c r="F11" s="38"/>
      <c r="G11" s="38"/>
      <c r="H11" s="39"/>
    </row>
    <row r="12" spans="1:8" ht="86.4" customHeight="1" x14ac:dyDescent="0.3">
      <c r="A12" s="40" t="s">
        <v>6</v>
      </c>
      <c r="B12" s="9" t="s">
        <v>7</v>
      </c>
      <c r="C12" s="25" t="s">
        <v>8</v>
      </c>
      <c r="D12" s="24" t="s">
        <v>9</v>
      </c>
      <c r="E12" s="24" t="s">
        <v>10</v>
      </c>
      <c r="F12" s="10" t="s">
        <v>5</v>
      </c>
      <c r="G12" s="62" t="s">
        <v>2</v>
      </c>
      <c r="H12" s="62"/>
    </row>
    <row r="13" spans="1:8" ht="17.25" customHeight="1" x14ac:dyDescent="0.3">
      <c r="A13" s="41"/>
      <c r="B13" s="6"/>
      <c r="C13" s="3"/>
      <c r="D13" s="4"/>
      <c r="E13" s="20"/>
      <c r="F13" s="15">
        <f>IFERROR(($H$10)/(C13+D13),0)</f>
        <v>0</v>
      </c>
      <c r="G13" s="43" t="str">
        <f>IF(    ISBLANK(D13),   " ", IF( MAX($E$13:$E$20) - MIN($E$13:$E$20) &gt; 0.0001, $F$21*E13, F13) )</f>
        <v xml:space="preserve"> </v>
      </c>
      <c r="H13" s="44"/>
    </row>
    <row r="14" spans="1:8" ht="16.5" customHeight="1" x14ac:dyDescent="0.3">
      <c r="A14" s="41"/>
      <c r="B14" s="7"/>
      <c r="C14" s="5"/>
      <c r="D14" s="5"/>
      <c r="E14" s="20"/>
      <c r="F14" s="15">
        <f>IFERROR(($H$10)/(C14+D14),0)</f>
        <v>0</v>
      </c>
      <c r="G14" s="43" t="str">
        <f t="shared" ref="G14:G17" si="0">IF(    ISBLANK(D14),   " ", IF( MAX($E$13:$E$20) - MIN($E$13:$E$20) &gt; 0.0001, $F$21*E14, F14) )</f>
        <v xml:space="preserve"> </v>
      </c>
      <c r="H14" s="44"/>
    </row>
    <row r="15" spans="1:8" ht="15.75" customHeight="1" x14ac:dyDescent="0.3">
      <c r="A15" s="41"/>
      <c r="B15" s="8"/>
      <c r="C15" s="5"/>
      <c r="D15" s="5"/>
      <c r="E15" s="20" t="str">
        <f t="shared" ref="E15:E20" si="1">IF( ISBLANK(D15), "",1/COUNTA($D$13:$D$20))</f>
        <v/>
      </c>
      <c r="F15" s="15">
        <f>IFERROR(($H$10)/(C15+D15),0)</f>
        <v>0</v>
      </c>
      <c r="G15" s="43" t="str">
        <f t="shared" si="0"/>
        <v xml:space="preserve"> </v>
      </c>
      <c r="H15" s="44"/>
    </row>
    <row r="16" spans="1:8" ht="15.75" customHeight="1" x14ac:dyDescent="0.3">
      <c r="A16" s="41"/>
      <c r="B16" s="8"/>
      <c r="C16" s="5"/>
      <c r="D16" s="5"/>
      <c r="E16" s="20" t="str">
        <f t="shared" si="1"/>
        <v/>
      </c>
      <c r="F16" s="15">
        <f>IFERROR(($H$10)/(C16+D16),0)</f>
        <v>0</v>
      </c>
      <c r="G16" s="43" t="str">
        <f t="shared" si="0"/>
        <v xml:space="preserve"> </v>
      </c>
      <c r="H16" s="44"/>
    </row>
    <row r="17" spans="1:10" ht="15.75" customHeight="1" x14ac:dyDescent="0.3">
      <c r="A17" s="41"/>
      <c r="B17" s="8"/>
      <c r="C17" s="5"/>
      <c r="D17" s="5"/>
      <c r="E17" s="20" t="str">
        <f t="shared" si="1"/>
        <v/>
      </c>
      <c r="F17" s="15">
        <f>IFERROR(($H$10)/(C17+D17),0)</f>
        <v>0</v>
      </c>
      <c r="G17" s="43" t="str">
        <f t="shared" si="0"/>
        <v xml:space="preserve"> </v>
      </c>
      <c r="H17" s="44"/>
    </row>
    <row r="18" spans="1:10" ht="15.75" customHeight="1" x14ac:dyDescent="0.3">
      <c r="A18" s="41"/>
      <c r="B18" s="8"/>
      <c r="C18" s="5"/>
      <c r="D18" s="5"/>
      <c r="E18" s="20" t="str">
        <f t="shared" si="1"/>
        <v/>
      </c>
      <c r="F18" s="15">
        <f>IFERROR(($H$10)/(C18+D18),0)</f>
        <v>0</v>
      </c>
      <c r="G18" s="43" t="str">
        <f>IF(    ISBLANK(D18),   " ", IF( MAX($E$13:$E$20) - MIN($E$13:$E$20) &gt; 0.0001, $F$21*E18, F18) )</f>
        <v xml:space="preserve"> </v>
      </c>
      <c r="H18" s="44"/>
      <c r="J18" s="11"/>
    </row>
    <row r="19" spans="1:10" ht="15.75" customHeight="1" x14ac:dyDescent="0.3">
      <c r="A19" s="41"/>
      <c r="B19" s="13"/>
      <c r="C19" s="14"/>
      <c r="D19" s="14"/>
      <c r="E19" s="20" t="str">
        <f t="shared" si="1"/>
        <v/>
      </c>
      <c r="F19" s="15">
        <f>IFERROR(($H$10)/(C19+D19),0)</f>
        <v>0</v>
      </c>
      <c r="G19" s="43" t="str">
        <f t="shared" ref="G19:G20" si="2">IF(    ISBLANK(D19),   " ", IF( MAX($E$13:$E$20) - MIN($E$13:$E$20) &gt; 0.0001, $F$21*E19, F19) )</f>
        <v xml:space="preserve"> </v>
      </c>
      <c r="H19" s="44"/>
      <c r="J19" s="11"/>
    </row>
    <row r="20" spans="1:10" ht="15" thickBot="1" x14ac:dyDescent="0.35">
      <c r="A20" s="41"/>
      <c r="B20" s="13"/>
      <c r="C20" s="14"/>
      <c r="D20" s="14"/>
      <c r="E20" s="20" t="str">
        <f t="shared" si="1"/>
        <v/>
      </c>
      <c r="F20" s="33">
        <f>IFERROR(($H$10)/(C20+D20),0)</f>
        <v>0</v>
      </c>
      <c r="G20" s="43" t="str">
        <f t="shared" si="2"/>
        <v xml:space="preserve"> </v>
      </c>
      <c r="H20" s="44"/>
    </row>
    <row r="21" spans="1:10" ht="29.4" customHeight="1" thickBot="1" x14ac:dyDescent="0.35">
      <c r="A21" s="42"/>
      <c r="B21" s="48"/>
      <c r="C21" s="50"/>
      <c r="D21" s="49"/>
      <c r="E21" s="21">
        <f>SUM(E13:E20)</f>
        <v>0</v>
      </c>
      <c r="F21" s="34">
        <f>SUM(F13:F20)</f>
        <v>0</v>
      </c>
      <c r="G21" s="48" t="str">
        <f>IF( COUNTA($D$13:$D$20) &gt; E10, "Chyba v počtu domácích autorů"," ")</f>
        <v xml:space="preserve"> </v>
      </c>
      <c r="H21" s="49"/>
    </row>
    <row r="23" spans="1:10" x14ac:dyDescent="0.3">
      <c r="D23" s="12"/>
      <c r="G23" s="23"/>
    </row>
    <row r="24" spans="1:10" x14ac:dyDescent="0.3">
      <c r="G24" s="22"/>
    </row>
  </sheetData>
  <sheetProtection algorithmName="SHA-512" hashValue="WfXyj8vdqMFYg0H/X2bb472qxjXgcViCcGRHbPGUnk9HsV5rqGghzqI6lkJCOGpPlHNRhqmhTejWCP+ZWilIqA==" saltValue="V7DmfV4WiDu1ygrDFWZ2tQ==" spinCount="100000" sheet="1" selectLockedCells="1"/>
  <mergeCells count="27">
    <mergeCell ref="A4:H4"/>
    <mergeCell ref="A5:B5"/>
    <mergeCell ref="C5:H5"/>
    <mergeCell ref="G19:H19"/>
    <mergeCell ref="B1:H1"/>
    <mergeCell ref="G15:H15"/>
    <mergeCell ref="A3:B3"/>
    <mergeCell ref="G12:H12"/>
    <mergeCell ref="G13:H13"/>
    <mergeCell ref="C3:F3"/>
    <mergeCell ref="G14:H14"/>
    <mergeCell ref="A2:H2"/>
    <mergeCell ref="G16:H16"/>
    <mergeCell ref="G17:H17"/>
    <mergeCell ref="A10:B10"/>
    <mergeCell ref="G9:H9"/>
    <mergeCell ref="A11:H11"/>
    <mergeCell ref="A12:A21"/>
    <mergeCell ref="G18:H18"/>
    <mergeCell ref="A6:H6"/>
    <mergeCell ref="A8:H8"/>
    <mergeCell ref="A9:B9"/>
    <mergeCell ref="G21:H21"/>
    <mergeCell ref="G20:H20"/>
    <mergeCell ref="B21:D21"/>
    <mergeCell ref="D7:F7"/>
    <mergeCell ref="A7:B7"/>
  </mergeCells>
  <conditionalFormatting sqref="E21">
    <cfRule type="cellIs" dxfId="4" priority="12" operator="between">
      <formula>1.01</formula>
      <formula>999</formula>
    </cfRule>
    <cfRule type="cellIs" dxfId="3" priority="13" operator="between">
      <formula>0</formula>
      <formula>0.99</formula>
    </cfRule>
    <cfRule type="cellIs" dxfId="2" priority="14" operator="equal">
      <formula>1</formula>
    </cfRule>
  </conditionalFormatting>
  <conditionalFormatting sqref="G21:H21">
    <cfRule type="cellIs" dxfId="1" priority="5" operator="equal">
      <formula>"193 750 Kč = $F$21"</formula>
    </cfRule>
    <cfRule type="cellIs" priority="6" operator="notEqual">
      <formula>$F$21</formula>
    </cfRule>
    <cfRule type="cellIs" priority="7" operator="notEqual">
      <formula>$F$21</formula>
    </cfRule>
    <cfRule type="cellIs" priority="8" operator="notEqual">
      <formula>$F$21</formula>
    </cfRule>
  </conditionalFormatting>
  <conditionalFormatting sqref="B21">
    <cfRule type="cellIs" dxfId="0" priority="1" operator="equal">
      <formula>"193 750 Kč = $F$21"</formula>
    </cfRule>
    <cfRule type="cellIs" priority="2" operator="notEqual">
      <formula>$F$21</formula>
    </cfRule>
    <cfRule type="cellIs" priority="3" operator="notEqual">
      <formula>$F$21</formula>
    </cfRule>
    <cfRule type="cellIs" priority="4" operator="notEqual">
      <formula>$F$21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&amp;CPříloha k Rozhodnutí děkana PřF UHK č. 4/2021</oddHeader>
  </headerFooter>
  <ignoredErrors>
    <ignoredError sqref="F21 E16:E18 E19:E20 H21 E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k RD</vt:lpstr>
    </vt:vector>
  </TitlesOfParts>
  <Company>PdF UHK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Trojovský Pavel</dc:creator>
  <cp:lastModifiedBy>Pavel Trojovský</cp:lastModifiedBy>
  <cp:lastPrinted>2021-01-28T09:54:31Z</cp:lastPrinted>
  <dcterms:created xsi:type="dcterms:W3CDTF">2013-10-24T14:16:34Z</dcterms:created>
  <dcterms:modified xsi:type="dcterms:W3CDTF">2021-01-28T13:29:53Z</dcterms:modified>
</cp:coreProperties>
</file>