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ojoin1\Desktop\Dokumenty VĚDA\Odměny za publikační činnost RP\2022\rozhodnutí 05_2022\"/>
    </mc:Choice>
  </mc:AlternateContent>
  <xr:revisionPtr revIDLastSave="0" documentId="13_ncr:1_{89CD4009-2500-4A97-B6D6-6C39FF7E09F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Příloha k RD" sheetId="1" r:id="rId1"/>
    <sheet name="HIndex" sheetId="2" r:id="rId2"/>
  </sheets>
  <calcPr calcId="191029"/>
</workbook>
</file>

<file path=xl/calcChain.xml><?xml version="1.0" encoding="utf-8"?>
<calcChain xmlns="http://schemas.openxmlformats.org/spreadsheetml/2006/main">
  <c r="A10" i="1" l="1"/>
  <c r="G10" i="1" s="1"/>
  <c r="G21" i="1" l="1"/>
  <c r="E21" i="1" l="1"/>
  <c r="H10" i="1" l="1"/>
  <c r="F13" i="1" l="1"/>
  <c r="F20" i="1"/>
  <c r="F16" i="1"/>
  <c r="F19" i="1"/>
  <c r="F15" i="1"/>
  <c r="F14" i="1"/>
  <c r="F17" i="1"/>
  <c r="F18" i="1"/>
  <c r="F21" i="1" l="1"/>
  <c r="G20" i="1" s="1"/>
  <c r="G18" i="1"/>
  <c r="G19" i="1"/>
  <c r="G16" i="1"/>
  <c r="G13" i="1"/>
  <c r="G17" i="1"/>
  <c r="G15" i="1"/>
  <c r="G14" i="1"/>
</calcChain>
</file>

<file path=xl/sharedStrings.xml><?xml version="1.0" encoding="utf-8"?>
<sst xmlns="http://schemas.openxmlformats.org/spreadsheetml/2006/main" count="273" uniqueCount="272">
  <si>
    <t>Journal subject category name in WoS</t>
  </si>
  <si>
    <t>ID OBD</t>
  </si>
  <si>
    <t>LOGIC</t>
  </si>
  <si>
    <t>PHYSICS, MULTIDISCIPLINARY</t>
  </si>
  <si>
    <t>MATHEMATICS</t>
  </si>
  <si>
    <t>MATHEMATICS, APPLIED</t>
  </si>
  <si>
    <t>MATHEMATICS, INTERDISCIPLINARY APPLICATIONS</t>
  </si>
  <si>
    <t>PHYSICS, MATHEMATICAL</t>
  </si>
  <si>
    <t>STATISTICS &amp; PROBABILITY</t>
  </si>
  <si>
    <t>COMPUTER SCIENCE, ARTIFICIAL INTELLIGENCE</t>
  </si>
  <si>
    <t>COMPUTER SCIENCE, CYBERNETICS</t>
  </si>
  <si>
    <t>COMPUTER SCIENCE, INFORMATION SYSTEMS</t>
  </si>
  <si>
    <t>COMPUTER SCIENCE, INTERDISCIPLINARY APPLICATIONS</t>
  </si>
  <si>
    <t>COMPUTER SCIENCE, SOFTWARE ENGINEERING</t>
  </si>
  <si>
    <t>COMPUTER SCIENCE, THEORY &amp; METHODS</t>
  </si>
  <si>
    <t>ACOUSTICS</t>
  </si>
  <si>
    <t>ASTRONOMY &amp; ASTROPHYSICS</t>
  </si>
  <si>
    <t>OPTICS</t>
  </si>
  <si>
    <t>PHYSICS, APPLIED</t>
  </si>
  <si>
    <t>PHYSICS, ATOMIC, MOLECULAR &amp; CHEMICAL</t>
  </si>
  <si>
    <t>PHYSICS, CONDENSED MATTER</t>
  </si>
  <si>
    <t>PHYSICS, FLUIDS &amp; PLASMAS</t>
  </si>
  <si>
    <t>PHYSICS, NUCLEAR</t>
  </si>
  <si>
    <t>PHYSICS, PARTICLES &amp; FIELDS</t>
  </si>
  <si>
    <t>CRYSTALLOGRAPHY</t>
  </si>
  <si>
    <t>ELECTROCHEMISTRY</t>
  </si>
  <si>
    <t>GREEN &amp; SUSTAINABLE SCIENCE &amp; TECHNOLOGY</t>
  </si>
  <si>
    <t>CHEMISTRY, ANALYTICAL</t>
  </si>
  <si>
    <t>CHEMISTRY, APPLIED</t>
  </si>
  <si>
    <t>CHEMISTRY, INORGANIC &amp; NUCLEAR</t>
  </si>
  <si>
    <t>CHEMISTRY, MULTIDISCIPLINARY</t>
  </si>
  <si>
    <t>CHEMISTRY, ORGANIC</t>
  </si>
  <si>
    <t>CHEMISTRY, PHYSICAL</t>
  </si>
  <si>
    <t>POLYMER SCIENCE</t>
  </si>
  <si>
    <t>ENVIRONMENTAL SCIENCES</t>
  </si>
  <si>
    <t>GEOGRAPHY, PHYSICAL</t>
  </si>
  <si>
    <t>GEOCHEMISTRY &amp; GEOPHYSICS</t>
  </si>
  <si>
    <t>GEOLOGY</t>
  </si>
  <si>
    <t>GEOSCIENCES, MULTIDISCIPLINARY</t>
  </si>
  <si>
    <t>METEOROLOGY &amp; ATMOSPHERIC SCIENCES</t>
  </si>
  <si>
    <t>MINERALOGY</t>
  </si>
  <si>
    <t>OCEANOGRAPHY</t>
  </si>
  <si>
    <t>PALEONTOLOGY</t>
  </si>
  <si>
    <t>WATER RESOURCES</t>
  </si>
  <si>
    <t>BIODIVERSITY CONSERVATION</t>
  </si>
  <si>
    <t>BIOCHEMICAL RESEARCH METHODS</t>
  </si>
  <si>
    <t>BIOCHEMISTRY &amp; MOLECULAR BIOLOGY</t>
  </si>
  <si>
    <t>BIOLOGY</t>
  </si>
  <si>
    <t>BIOPHYSICS</t>
  </si>
  <si>
    <t>CELL BIOLOGY</t>
  </si>
  <si>
    <t>DEVELOPMENTAL BIOLOGY</t>
  </si>
  <si>
    <t>ECOLOGY</t>
  </si>
  <si>
    <t>ENTOMOLOGY</t>
  </si>
  <si>
    <t>EVOLUTIONARY BIOLOGY</t>
  </si>
  <si>
    <t>GENETICS &amp; HEREDITY</t>
  </si>
  <si>
    <t>LIMNOLOGY</t>
  </si>
  <si>
    <t>MARINE &amp; FRESHWATER BIOLOGY</t>
  </si>
  <si>
    <t>MATHEMATICAL &amp; COMPUTATIONAL BIOLOGY</t>
  </si>
  <si>
    <t>MICROBIOLOGY</t>
  </si>
  <si>
    <t>MYCOLOGY</t>
  </si>
  <si>
    <t>ORNITHOLOGY</t>
  </si>
  <si>
    <t>PLANT SCIENCES</t>
  </si>
  <si>
    <t>REPRODUCTIVE BIOLOGY</t>
  </si>
  <si>
    <t>VIROLOGY</t>
  </si>
  <si>
    <t>ZOOLOGY</t>
  </si>
  <si>
    <t>MULTIDISCIPLINARY SCIENCES</t>
  </si>
  <si>
    <t>CONSTRUCTION &amp; BUILDING TECHNOLOGY</t>
  </si>
  <si>
    <t>ENGINEERING, CIVIL</t>
  </si>
  <si>
    <t>TRANSPORTATION SCIENCE &amp; TECHNOLOGY</t>
  </si>
  <si>
    <t>AUTOMATION &amp; CONTROL SYSTEMS</t>
  </si>
  <si>
    <t>COMPUTER SCIENCE, HARDWARE &amp; ARCHITECTURE</t>
  </si>
  <si>
    <t>ENGINEERING, ELECTRICAL &amp; ELECTRONIC</t>
  </si>
  <si>
    <t>ROBOTICS</t>
  </si>
  <si>
    <t>TELECOMMUNICATIONS</t>
  </si>
  <si>
    <t>QUANTUM SCIENCE &amp; TECHNOLOGY</t>
  </si>
  <si>
    <t>ENGINEERING, AEROSPACE</t>
  </si>
  <si>
    <t>ENGINEERING, MECHANICAL</t>
  </si>
  <si>
    <t>MECHANICS</t>
  </si>
  <si>
    <t>NUCLEAR SCIENCE &amp; TECHNOLOGY</t>
  </si>
  <si>
    <t>THERMODYNAMICS</t>
  </si>
  <si>
    <t>ENGINEERING, CHEMICAL</t>
  </si>
  <si>
    <t>MATERIALS SCIENCE, CERAMICS</t>
  </si>
  <si>
    <t>MATERIALS SCIENCE, COATINGS &amp; FILMS</t>
  </si>
  <si>
    <t>MATERIALS SCIENCE, COMPOSITES</t>
  </si>
  <si>
    <t>MATERIALS SCIENCE, CHARACTERIZATION &amp; TESTING</t>
  </si>
  <si>
    <t>MATERIALS SCIENCE, MULTIDISCIPLINARY</t>
  </si>
  <si>
    <t>MATERIALS SCIENCE, PAPER &amp; WOOD</t>
  </si>
  <si>
    <t>MATERIALS SCIENCE, TEXTILES</t>
  </si>
  <si>
    <t>METALLURGY &amp; METALLURGICAL ENGINEERING</t>
  </si>
  <si>
    <t>MEDICAL LABORATORY TECHNOLOGY</t>
  </si>
  <si>
    <t>ENGINEERING, BIOMEDICAL</t>
  </si>
  <si>
    <t>CELL &amp; TISSUE ENGINEERING</t>
  </si>
  <si>
    <t>ENERGY &amp; FUELS</t>
  </si>
  <si>
    <t>ENGINEERING, ENVIRONMENTAL</t>
  </si>
  <si>
    <t>ENGINEERING, GEOLOGICAL</t>
  </si>
  <si>
    <t>ENGINEERING, MARINE</t>
  </si>
  <si>
    <t>ENGINEERING, OCEAN</t>
  </si>
  <si>
    <t>ENGINEERING, PETROLEUM</t>
  </si>
  <si>
    <t>MINING &amp; MINERAL PROCESSING</t>
  </si>
  <si>
    <t>REMOTE SENSING</t>
  </si>
  <si>
    <t>BIOTECHNOLOGY &amp; APPLIED MICROBIOLOGY</t>
  </si>
  <si>
    <t>MATERIALS SCIENCE, BIOMATERIALS</t>
  </si>
  <si>
    <t>NANOSCIENCE &amp; NANOTECHNOLOGY</t>
  </si>
  <si>
    <t>ENGINEERING, INDUSTRIAL</t>
  </si>
  <si>
    <t>ENGINEERING, MANUFACTURING</t>
  </si>
  <si>
    <t>ENGINEERING, MULTIDISCIPLINARY</t>
  </si>
  <si>
    <t>FOOD SCIENCE &amp; TECHNOLOGY</t>
  </si>
  <si>
    <t>IMAGING SCIENCE &amp; PHOTOGRAPHIC TECHNOLOGY</t>
  </si>
  <si>
    <t>INSTRUMENTS &amp; INSTRUMENTATION</t>
  </si>
  <si>
    <t>MICROSCOPY</t>
  </si>
  <si>
    <t>SPECTROSCOPY</t>
  </si>
  <si>
    <t>ANATOMY &amp; MORPHOLOGY</t>
  </si>
  <si>
    <t>CHEMISTRY, MEDICINAL</t>
  </si>
  <si>
    <t>IMMUNOLOGY</t>
  </si>
  <si>
    <t>MEDICINE, RESEARCH &amp; EXPERIMENTAL</t>
  </si>
  <si>
    <t>NEUROSCIENCES</t>
  </si>
  <si>
    <t>PATHOLOGY</t>
  </si>
  <si>
    <t>PHARMACOLOGY &amp; PHARMACY</t>
  </si>
  <si>
    <t>PHYSIOLOGY</t>
  </si>
  <si>
    <t>PSYCHOLOGY, CLINICAL</t>
  </si>
  <si>
    <t>TOXICOLOGY</t>
  </si>
  <si>
    <t>ALLERGY</t>
  </si>
  <si>
    <t>ANDROLOGY</t>
  </si>
  <si>
    <t>ANESTHESIOLOGY</t>
  </si>
  <si>
    <t>AUDIOLOGY &amp; SPEECH-LANGUAGE PATHOLOGY</t>
  </si>
  <si>
    <t>CARDIAC &amp; CARDIOVASCULAR SYSTEMS</t>
  </si>
  <si>
    <t>CLINICAL NEUROLOGY</t>
  </si>
  <si>
    <t>CRITICAL CARE MEDICINE</t>
  </si>
  <si>
    <t>DENTISTRY, ORAL SURGERY &amp; MEDICINE</t>
  </si>
  <si>
    <t>DERMATOLOGY</t>
  </si>
  <si>
    <t>EMERGENCY MEDICINE</t>
  </si>
  <si>
    <t>ENDOCRINOLOGY &amp; METABOLISM</t>
  </si>
  <si>
    <t>GASTROENTEROLOGY &amp; HEPATOLOGY</t>
  </si>
  <si>
    <t>GERIATRICS &amp; GERONTOLOGY</t>
  </si>
  <si>
    <t>GERONTOLOGY</t>
  </si>
  <si>
    <t>HEMATOLOGY</t>
  </si>
  <si>
    <t>INTEGRATIVE &amp; COMPLEMENTARY MEDICINE</t>
  </si>
  <si>
    <t>MEDICINE, GENERAL &amp; INTERNAL</t>
  </si>
  <si>
    <t>NEUROIMAGING</t>
  </si>
  <si>
    <t>OBSTETRICS &amp; GYNECOLOGY</t>
  </si>
  <si>
    <t>ONCOLOGY</t>
  </si>
  <si>
    <t>OPHTHALMOLOGY</t>
  </si>
  <si>
    <t>ORTHOPEDICS</t>
  </si>
  <si>
    <t>OTORHINOLARYNGOLOGY</t>
  </si>
  <si>
    <t>PEDIATRICS</t>
  </si>
  <si>
    <t>PERIPHERAL VASCULAR DISEASE</t>
  </si>
  <si>
    <t>PSYCHIATRY</t>
  </si>
  <si>
    <t>RADIOLOGY, NUCLEAR MEDICINE &amp; MEDICAL IMAGING</t>
  </si>
  <si>
    <t>RESPIRATORY SYSTEM</t>
  </si>
  <si>
    <t>RHEUMATOLOGY</t>
  </si>
  <si>
    <t>SURGERY</t>
  </si>
  <si>
    <t>TRANSPLANTATION</t>
  </si>
  <si>
    <t>UROLOGY &amp; NEPHROLOGY</t>
  </si>
  <si>
    <t>HEALTH CARE SCIENCES &amp; SERVICES</t>
  </si>
  <si>
    <t>HEALTH POLICY &amp; SERVICES</t>
  </si>
  <si>
    <t>INFECTIOUS DISEASES</t>
  </si>
  <si>
    <t>MEDICAL ETHICS</t>
  </si>
  <si>
    <t>MEDICAL INFORMATICS</t>
  </si>
  <si>
    <t>MEDICINE, LEGAL</t>
  </si>
  <si>
    <t>NURSING</t>
  </si>
  <si>
    <t>NUTRITION &amp; DIETETICS</t>
  </si>
  <si>
    <t>PARASITOLOGY</t>
  </si>
  <si>
    <t>PRIMARY HEALTH CARE</t>
  </si>
  <si>
    <t>PSYCHOLOGY, PSYCHOANALYSIS</t>
  </si>
  <si>
    <t>PUBLIC, ENVIRONMENTAL &amp; OCCUPATIONAL HEALTH</t>
  </si>
  <si>
    <t>REHABILITATION</t>
  </si>
  <si>
    <t>SOCIAL SCIENCES, BIOMEDICAL</t>
  </si>
  <si>
    <t>SPORT SCIENCES</t>
  </si>
  <si>
    <t>SUBSTANCE ABUSE</t>
  </si>
  <si>
    <t>TROPICAL MEDICINE</t>
  </si>
  <si>
    <t>AGRICULTURE, MULTIDISCIPLINARY</t>
  </si>
  <si>
    <t>AGRONOMY</t>
  </si>
  <si>
    <t>FISHERIES</t>
  </si>
  <si>
    <t>FORESTRY</t>
  </si>
  <si>
    <t>HORTICULTURE</t>
  </si>
  <si>
    <t>SOIL SCIENCE</t>
  </si>
  <si>
    <t>AGRICULTURE, DAIRY &amp; ANIMAL SCIENCE</t>
  </si>
  <si>
    <t>VETERINARY SCIENCES</t>
  </si>
  <si>
    <t>AGRICULTURAL ECONOMICS &amp; POLICY</t>
  </si>
  <si>
    <t>AGRICULTURAL ENGINEERING</t>
  </si>
  <si>
    <t>BEHAVIORAL SCIENCES</t>
  </si>
  <si>
    <t>ERGONOMICS</t>
  </si>
  <si>
    <t>PSYCHOLOGY</t>
  </si>
  <si>
    <t>PSYCHOLOGY, APPLIED</t>
  </si>
  <si>
    <t>PSYCHOLOGY, BIOLOGICAL</t>
  </si>
  <si>
    <t>PSYCHOLOGY, DEVELOPMENTAL</t>
  </si>
  <si>
    <t>PSYCHOLOGY, EDUCATIONAL</t>
  </si>
  <si>
    <t>PSYCHOLOGY, EXPERIMENTAL</t>
  </si>
  <si>
    <t>PSYCHOLOGY, MATHEMATICAL</t>
  </si>
  <si>
    <t>PSYCHOLOGY, MULTIDISCIPLINARY</t>
  </si>
  <si>
    <t>PSYCHOLOGY, SOCIAL</t>
  </si>
  <si>
    <t>BUSINESS</t>
  </si>
  <si>
    <t>BUSINESS, FINANCE</t>
  </si>
  <si>
    <t>ECONOMICS</t>
  </si>
  <si>
    <t>INDUSTRIAL RELATIONS &amp; LABOR</t>
  </si>
  <si>
    <t>MANAGEMENT</t>
  </si>
  <si>
    <t>OPERATIONS RESEARCH &amp; MANAGEMENT SCIENCE</t>
  </si>
  <si>
    <t>EDUCATION &amp; EDUCATIONAL RESEARCH</t>
  </si>
  <si>
    <t>EDUCATION, SCIENTIFIC DISCIPLINES</t>
  </si>
  <si>
    <t>EDUCATION, SPECIAL</t>
  </si>
  <si>
    <t>ANTHROPOLOGY</t>
  </si>
  <si>
    <t>DEMOGRAPHY</t>
  </si>
  <si>
    <t>ETHNIC STUDIES</t>
  </si>
  <si>
    <t>FAMILY STUDIES</t>
  </si>
  <si>
    <t>SOCIAL ISSUES</t>
  </si>
  <si>
    <t>SOCIAL SCIENCES, MATHEMATICAL METHODS</t>
  </si>
  <si>
    <t>SOCIAL WORK</t>
  </si>
  <si>
    <t>SOCIOLOGY</t>
  </si>
  <si>
    <t>WOMENS STUDIES</t>
  </si>
  <si>
    <t>CRIMINOLOGY &amp; PENOLOGY</t>
  </si>
  <si>
    <t>LAW</t>
  </si>
  <si>
    <t>INTERNATIONAL RELATIONS</t>
  </si>
  <si>
    <t>POLITICAL SCIENCE</t>
  </si>
  <si>
    <t>PUBLIC ADMINISTRATION</t>
  </si>
  <si>
    <t>AREA STUDIES</t>
  </si>
  <si>
    <t>ENVIRONMENTAL STUDIES</t>
  </si>
  <si>
    <t>GEOGRAPHY</t>
  </si>
  <si>
    <t>REGIONAL &amp; URBAN PLANNING</t>
  </si>
  <si>
    <t>DEVELOPMENT STUDIES</t>
  </si>
  <si>
    <t>TRANSPORTATION</t>
  </si>
  <si>
    <t>URBAN STUDIES</t>
  </si>
  <si>
    <t>COMMUNICATION</t>
  </si>
  <si>
    <t>INFORMATION SCIENCE &amp; LIBRARY SCIENCE</t>
  </si>
  <si>
    <t>ASIAN STUDIES</t>
  </si>
  <si>
    <t>CULTURAL STUDIES</t>
  </si>
  <si>
    <t>HOSPITALITY, LEISURE, SPORT &amp; TOURISM</t>
  </si>
  <si>
    <t>SOCIAL SCIENCES, INTERDISCIPLINARY</t>
  </si>
  <si>
    <t>ARCHAEOLOGY</t>
  </si>
  <si>
    <t>HISTORY</t>
  </si>
  <si>
    <t>MEDIEVAL &amp; RENAISSANCE STUDIES</t>
  </si>
  <si>
    <t>HISTORY OF SOCIAL SCIENCES</t>
  </si>
  <si>
    <t>HISTORY &amp; PHILOSOPHY OF SCIENCE</t>
  </si>
  <si>
    <t>CLASSICS</t>
  </si>
  <si>
    <t>LANGUAGE &amp; LINGUISTICS</t>
  </si>
  <si>
    <t>LINGUISTICS</t>
  </si>
  <si>
    <t>LITERARY REVIEWS</t>
  </si>
  <si>
    <t>LITERARY THEORY &amp; CRITICISM</t>
  </si>
  <si>
    <t>LITERATURE</t>
  </si>
  <si>
    <t>LITERATURE, AFRICAN, AUSTRALIAN, CANADIAN</t>
  </si>
  <si>
    <t>LITERATURE, AMERICAN</t>
  </si>
  <si>
    <t>LITERATURE, BRITISH ISLES</t>
  </si>
  <si>
    <t>LITERATURE, GERMAN, DUTCH, SCANDINAVIAN</t>
  </si>
  <si>
    <t>LITERATURE, ROMANCE</t>
  </si>
  <si>
    <t>LITERATURE, SLAVIC</t>
  </si>
  <si>
    <t>POETRY</t>
  </si>
  <si>
    <t>FOLKLORE</t>
  </si>
  <si>
    <t>ETHICS</t>
  </si>
  <si>
    <t>PHILOSOPHY</t>
  </si>
  <si>
    <t>RELIGION</t>
  </si>
  <si>
    <t>ARCHITECTURE</t>
  </si>
  <si>
    <t>ART</t>
  </si>
  <si>
    <t>DANCE</t>
  </si>
  <si>
    <t>FILM, RADIO, TELEVISION</t>
  </si>
  <si>
    <t>MUSIC</t>
  </si>
  <si>
    <t>THEATRE</t>
  </si>
  <si>
    <t>HUMANITIES, MULTIDISCIPLINARY</t>
  </si>
  <si>
    <t>Date</t>
  </si>
  <si>
    <t>The name of the journal</t>
  </si>
  <si>
    <t>The name of the article</t>
  </si>
  <si>
    <t>Number of journals in the category</t>
  </si>
  <si>
    <t>The ranking of the journal in the category</t>
  </si>
  <si>
    <t>Number of all authors from the Czech Republic</t>
  </si>
  <si>
    <t>Number of all authors outside the Czech Republic</t>
  </si>
  <si>
    <t>Financial amount (each domestic author)</t>
  </si>
  <si>
    <t>The name of the author of the article</t>
  </si>
  <si>
    <t>Number of author's addresses at Czech research institutions (including PřF UHK)</t>
  </si>
  <si>
    <t>Number of author's addresses at foreign institutions</t>
  </si>
  <si>
    <t>Percentage share of authors in the financial reward (the sum for domestic authors must be 100%)</t>
  </si>
  <si>
    <t>Author's signature</t>
  </si>
  <si>
    <t>Resulting financial amounts</t>
  </si>
  <si>
    <t>DOMESTIC AUTHORS</t>
  </si>
  <si>
    <t>FORD H-index "Journal subject category name in WoS"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</si>
</sst>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0" tint="-4.9989318521683403E-2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1"/>
      <color theme="0" tint="-4.9989318521683403E-2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8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7F0F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6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6" fillId="0" borderId="15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0" borderId="19" xfId="0" applyFont="1" applyBorder="1" applyAlignment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164" fontId="11" fillId="2" borderId="5" xfId="0" applyNumberFormat="1" applyFont="1" applyFill="1" applyBorder="1" applyAlignment="1" applyProtection="1"/>
    <xf numFmtId="164" fontId="3" fillId="3" borderId="14" xfId="0" applyNumberFormat="1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Border="1" applyAlignment="1" applyProtection="1">
      <alignment horizontal="center" wrapText="1"/>
      <protection locked="0"/>
    </xf>
    <xf numFmtId="10" fontId="5" fillId="0" borderId="9" xfId="0" applyNumberFormat="1" applyFont="1" applyBorder="1" applyAlignment="1" applyProtection="1">
      <alignment horizontal="center" vertical="center" wrapText="1"/>
    </xf>
    <xf numFmtId="10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4" fillId="14" borderId="7" xfId="0" applyFont="1" applyFill="1" applyBorder="1" applyAlignment="1">
      <alignment horizontal="center" vertical="center" wrapText="1" readingOrder="1"/>
    </xf>
    <xf numFmtId="0" fontId="14" fillId="14" borderId="5" xfId="0" applyFont="1" applyFill="1" applyBorder="1" applyAlignment="1">
      <alignment horizontal="center" vertical="center" wrapText="1" readingOrder="1"/>
    </xf>
    <xf numFmtId="0" fontId="14" fillId="16" borderId="23" xfId="0" applyFont="1" applyFill="1" applyBorder="1" applyAlignment="1">
      <alignment horizontal="center" vertical="center" wrapText="1" readingOrder="1"/>
    </xf>
    <xf numFmtId="0" fontId="14" fillId="16" borderId="25" xfId="0" applyFont="1" applyFill="1" applyBorder="1" applyAlignment="1">
      <alignment horizontal="center" vertical="center" wrapText="1" readingOrder="1"/>
    </xf>
    <xf numFmtId="0" fontId="14" fillId="16" borderId="27" xfId="0" applyFont="1" applyFill="1" applyBorder="1" applyAlignment="1">
      <alignment horizontal="center" vertical="center" wrapText="1" readingOrder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left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left" vertical="center" wrapText="1" readingOrder="1"/>
    </xf>
    <xf numFmtId="0" fontId="13" fillId="6" borderId="27" xfId="0" applyFont="1" applyFill="1" applyBorder="1" applyAlignment="1">
      <alignment horizontal="center" vertical="center" wrapText="1" readingOrder="1"/>
    </xf>
    <xf numFmtId="0" fontId="13" fillId="6" borderId="28" xfId="0" applyFont="1" applyFill="1" applyBorder="1" applyAlignment="1">
      <alignment horizontal="left" vertical="center" wrapText="1" readingOrder="1"/>
    </xf>
    <xf numFmtId="0" fontId="14" fillId="3" borderId="23" xfId="0" applyFont="1" applyFill="1" applyBorder="1" applyAlignment="1">
      <alignment horizontal="center" vertical="center" wrapText="1" readingOrder="1"/>
    </xf>
    <xf numFmtId="0" fontId="13" fillId="3" borderId="24" xfId="0" applyFont="1" applyFill="1" applyBorder="1" applyAlignment="1">
      <alignment horizontal="left" vertical="center" wrapText="1" readingOrder="1"/>
    </xf>
    <xf numFmtId="0" fontId="14" fillId="3" borderId="25" xfId="0" applyFont="1" applyFill="1" applyBorder="1" applyAlignment="1">
      <alignment horizontal="center" vertical="center" wrapText="1" readingOrder="1"/>
    </xf>
    <xf numFmtId="0" fontId="13" fillId="3" borderId="26" xfId="0" applyFont="1" applyFill="1" applyBorder="1" applyAlignment="1">
      <alignment horizontal="left" vertical="center" wrapText="1" readingOrder="1"/>
    </xf>
    <xf numFmtId="0" fontId="14" fillId="3" borderId="27" xfId="0" applyFont="1" applyFill="1" applyBorder="1" applyAlignment="1">
      <alignment horizontal="center" vertical="center" wrapText="1" readingOrder="1"/>
    </xf>
    <xf numFmtId="0" fontId="13" fillId="3" borderId="28" xfId="0" applyFont="1" applyFill="1" applyBorder="1" applyAlignment="1">
      <alignment horizontal="left" vertical="center" wrapText="1" readingOrder="1"/>
    </xf>
    <xf numFmtId="0" fontId="14" fillId="7" borderId="7" xfId="0" applyFont="1" applyFill="1" applyBorder="1" applyAlignment="1">
      <alignment horizontal="center" vertical="center" wrapText="1" readingOrder="1"/>
    </xf>
    <xf numFmtId="0" fontId="13" fillId="7" borderId="29" xfId="0" applyFont="1" applyFill="1" applyBorder="1" applyAlignment="1">
      <alignment horizontal="left" vertical="center" wrapText="1" readingOrder="1"/>
    </xf>
    <xf numFmtId="0" fontId="14" fillId="7" borderId="5" xfId="0" applyFont="1" applyFill="1" applyBorder="1" applyAlignment="1">
      <alignment horizontal="center" vertical="center" wrapText="1" readingOrder="1"/>
    </xf>
    <xf numFmtId="0" fontId="13" fillId="8" borderId="26" xfId="0" applyFont="1" applyFill="1" applyBorder="1" applyAlignment="1">
      <alignment horizontal="left" vertical="center" wrapText="1" readingOrder="1"/>
    </xf>
    <xf numFmtId="0" fontId="13" fillId="7" borderId="26" xfId="0" applyFont="1" applyFill="1" applyBorder="1" applyAlignment="1">
      <alignment horizontal="left" vertical="center" wrapText="1" readingOrder="1"/>
    </xf>
    <xf numFmtId="0" fontId="13" fillId="7" borderId="30" xfId="0" applyFont="1" applyFill="1" applyBorder="1" applyAlignment="1">
      <alignment horizontal="left" vertical="center" wrapText="1" readingOrder="1"/>
    </xf>
    <xf numFmtId="0" fontId="14" fillId="9" borderId="5" xfId="0" applyFont="1" applyFill="1" applyBorder="1" applyAlignment="1">
      <alignment horizontal="center" vertical="center" wrapText="1" readingOrder="1"/>
    </xf>
    <xf numFmtId="0" fontId="13" fillId="9" borderId="24" xfId="0" applyFont="1" applyFill="1" applyBorder="1" applyAlignment="1">
      <alignment horizontal="left" vertical="center" wrapText="1" readingOrder="1"/>
    </xf>
    <xf numFmtId="0" fontId="13" fillId="9" borderId="26" xfId="0" applyFont="1" applyFill="1" applyBorder="1" applyAlignment="1">
      <alignment horizontal="left" vertical="center" wrapText="1" readingOrder="1"/>
    </xf>
    <xf numFmtId="0" fontId="13" fillId="9" borderId="30" xfId="0" applyFont="1" applyFill="1" applyBorder="1" applyAlignment="1">
      <alignment horizontal="left" vertical="center" wrapText="1" readingOrder="1"/>
    </xf>
    <xf numFmtId="0" fontId="14" fillId="10" borderId="5" xfId="0" applyFont="1" applyFill="1" applyBorder="1" applyAlignment="1">
      <alignment horizontal="center" vertical="center" wrapText="1" readingOrder="1"/>
    </xf>
    <xf numFmtId="49" fontId="13" fillId="10" borderId="24" xfId="0" applyNumberFormat="1" applyFont="1" applyFill="1" applyBorder="1" applyAlignment="1">
      <alignment horizontal="left" vertical="center" wrapText="1" readingOrder="1"/>
    </xf>
    <xf numFmtId="0" fontId="13" fillId="10" borderId="26" xfId="0" applyFont="1" applyFill="1" applyBorder="1" applyAlignment="1">
      <alignment horizontal="left" vertical="center" wrapText="1" readingOrder="1"/>
    </xf>
    <xf numFmtId="0" fontId="13" fillId="10" borderId="26" xfId="1" applyFont="1" applyFill="1" applyBorder="1" applyAlignment="1">
      <alignment vertical="center" readingOrder="1"/>
    </xf>
    <xf numFmtId="0" fontId="13" fillId="11" borderId="26" xfId="0" applyFont="1" applyFill="1" applyBorder="1" applyAlignment="1">
      <alignment horizontal="left" vertical="center" wrapText="1" readingOrder="1"/>
    </xf>
    <xf numFmtId="0" fontId="13" fillId="11" borderId="28" xfId="0" applyFont="1" applyFill="1" applyBorder="1" applyAlignment="1">
      <alignment horizontal="left" vertical="center" wrapText="1" readingOrder="1"/>
    </xf>
    <xf numFmtId="0" fontId="14" fillId="12" borderId="5" xfId="0" applyFont="1" applyFill="1" applyBorder="1" applyAlignment="1">
      <alignment horizontal="center" vertical="center" wrapText="1" readingOrder="1"/>
    </xf>
    <xf numFmtId="0" fontId="13" fillId="12" borderId="24" xfId="0" applyFont="1" applyFill="1" applyBorder="1" applyAlignment="1">
      <alignment horizontal="left" vertical="center" wrapText="1" readingOrder="1"/>
    </xf>
    <xf numFmtId="0" fontId="13" fillId="12" borderId="26" xfId="0" applyFont="1" applyFill="1" applyBorder="1" applyAlignment="1">
      <alignment horizontal="left" vertical="center" wrapText="1" readingOrder="1"/>
    </xf>
    <xf numFmtId="0" fontId="14" fillId="12" borderId="12" xfId="0" applyFont="1" applyFill="1" applyBorder="1" applyAlignment="1">
      <alignment horizontal="center" vertical="center" wrapText="1" readingOrder="1"/>
    </xf>
    <xf numFmtId="0" fontId="13" fillId="12" borderId="30" xfId="0" applyFont="1" applyFill="1" applyBorder="1" applyAlignment="1">
      <alignment horizontal="left" vertical="center" wrapText="1" readingOrder="1"/>
    </xf>
    <xf numFmtId="0" fontId="14" fillId="7" borderId="23" xfId="0" applyFont="1" applyFill="1" applyBorder="1" applyAlignment="1">
      <alignment horizontal="center" vertical="center" wrapText="1" readingOrder="1"/>
    </xf>
    <xf numFmtId="0" fontId="13" fillId="7" borderId="31" xfId="1" applyFont="1" applyFill="1" applyBorder="1" applyAlignment="1">
      <alignment vertical="center" readingOrder="1"/>
    </xf>
    <xf numFmtId="0" fontId="14" fillId="13" borderId="25" xfId="0" applyFont="1" applyFill="1" applyBorder="1" applyAlignment="1">
      <alignment horizontal="center" vertical="center" wrapText="1" readingOrder="1"/>
    </xf>
    <xf numFmtId="0" fontId="13" fillId="13" borderId="32" xfId="0" applyFont="1" applyFill="1" applyBorder="1" applyAlignment="1">
      <alignment horizontal="left" vertical="center" wrapText="1" readingOrder="1"/>
    </xf>
    <xf numFmtId="0" fontId="14" fillId="13" borderId="27" xfId="0" applyFont="1" applyFill="1" applyBorder="1" applyAlignment="1">
      <alignment horizontal="center" vertical="center" wrapText="1" readingOrder="1"/>
    </xf>
    <xf numFmtId="0" fontId="13" fillId="13" borderId="33" xfId="0" applyFont="1" applyFill="1" applyBorder="1" applyAlignment="1">
      <alignment horizontal="left" vertical="center" wrapText="1" readingOrder="1"/>
    </xf>
    <xf numFmtId="0" fontId="13" fillId="15" borderId="29" xfId="0" applyFont="1" applyFill="1" applyBorder="1" applyAlignment="1">
      <alignment horizontal="left" vertical="center" wrapText="1" readingOrder="1"/>
    </xf>
    <xf numFmtId="0" fontId="13" fillId="14" borderId="26" xfId="0" applyFont="1" applyFill="1" applyBorder="1" applyAlignment="1">
      <alignment horizontal="left" vertical="center" wrapText="1" readingOrder="1"/>
    </xf>
    <xf numFmtId="0" fontId="13" fillId="14" borderId="4" xfId="0" applyFont="1" applyFill="1" applyBorder="1" applyAlignment="1">
      <alignment horizontal="left" vertical="center" wrapText="1" readingOrder="1"/>
    </xf>
    <xf numFmtId="0" fontId="14" fillId="16" borderId="34" xfId="0" applyFont="1" applyFill="1" applyBorder="1" applyAlignment="1">
      <alignment horizontal="center" vertical="center" wrapText="1" readingOrder="1"/>
    </xf>
    <xf numFmtId="0" fontId="14" fillId="16" borderId="35" xfId="0" applyFont="1" applyFill="1" applyBorder="1" applyAlignment="1">
      <alignment horizontal="left" vertical="center" wrapText="1" readingOrder="1"/>
    </xf>
    <xf numFmtId="0" fontId="14" fillId="17" borderId="23" xfId="0" applyFont="1" applyFill="1" applyBorder="1" applyAlignment="1">
      <alignment horizontal="center" vertical="center" wrapText="1" readingOrder="1"/>
    </xf>
    <xf numFmtId="0" fontId="13" fillId="17" borderId="31" xfId="0" applyFont="1" applyFill="1" applyBorder="1" applyAlignment="1">
      <alignment horizontal="left" vertical="center" wrapText="1" readingOrder="1"/>
    </xf>
    <xf numFmtId="0" fontId="14" fillId="17" borderId="25" xfId="0" applyFont="1" applyFill="1" applyBorder="1" applyAlignment="1">
      <alignment horizontal="center" vertical="center" wrapText="1" readingOrder="1"/>
    </xf>
    <xf numFmtId="0" fontId="13" fillId="17" borderId="32" xfId="0" applyFont="1" applyFill="1" applyBorder="1" applyAlignment="1">
      <alignment horizontal="left" vertical="center" wrapText="1" readingOrder="1"/>
    </xf>
    <xf numFmtId="0" fontId="14" fillId="17" borderId="27" xfId="0" applyFont="1" applyFill="1" applyBorder="1" applyAlignment="1">
      <alignment horizontal="center" vertical="center" wrapText="1" readingOrder="1"/>
    </xf>
    <xf numFmtId="0" fontId="13" fillId="17" borderId="33" xfId="0" applyFont="1" applyFill="1" applyBorder="1" applyAlignment="1">
      <alignment horizontal="left" vertical="center" wrapText="1" readingOrder="1"/>
    </xf>
    <xf numFmtId="0" fontId="14" fillId="16" borderId="31" xfId="0" applyFont="1" applyFill="1" applyBorder="1" applyAlignment="1">
      <alignment horizontal="left" vertical="center" wrapText="1" readingOrder="1"/>
    </xf>
    <xf numFmtId="0" fontId="14" fillId="16" borderId="32" xfId="0" applyFont="1" applyFill="1" applyBorder="1" applyAlignment="1">
      <alignment horizontal="left" vertical="center" wrapText="1" readingOrder="1"/>
    </xf>
    <xf numFmtId="0" fontId="14" fillId="16" borderId="33" xfId="0" applyFont="1" applyFill="1" applyBorder="1" applyAlignment="1">
      <alignment horizontal="left" vertical="center" wrapText="1" readingOrder="1"/>
    </xf>
    <xf numFmtId="0" fontId="14" fillId="12" borderId="23" xfId="0" applyFont="1" applyFill="1" applyBorder="1" applyAlignment="1">
      <alignment horizontal="center" vertical="center" wrapText="1" readingOrder="1"/>
    </xf>
    <xf numFmtId="0" fontId="14" fillId="12" borderId="31" xfId="0" applyFont="1" applyFill="1" applyBorder="1" applyAlignment="1">
      <alignment horizontal="left" vertical="center" wrapText="1" readingOrder="1"/>
    </xf>
    <xf numFmtId="0" fontId="14" fillId="12" borderId="25" xfId="0" applyFont="1" applyFill="1" applyBorder="1" applyAlignment="1">
      <alignment horizontal="center" vertical="center" wrapText="1" readingOrder="1"/>
    </xf>
    <xf numFmtId="0" fontId="14" fillId="12" borderId="32" xfId="0" applyFont="1" applyFill="1" applyBorder="1" applyAlignment="1">
      <alignment horizontal="left" vertical="center" wrapText="1" readingOrder="1"/>
    </xf>
    <xf numFmtId="0" fontId="14" fillId="12" borderId="27" xfId="0" applyFont="1" applyFill="1" applyBorder="1" applyAlignment="1">
      <alignment horizontal="center" vertical="center" wrapText="1" readingOrder="1"/>
    </xf>
    <xf numFmtId="0" fontId="14" fillId="12" borderId="33" xfId="0" applyFont="1" applyFill="1" applyBorder="1" applyAlignment="1">
      <alignment horizontal="left" vertical="center" wrapText="1" readingOrder="1"/>
    </xf>
    <xf numFmtId="0" fontId="14" fillId="7" borderId="7" xfId="0" applyFont="1" applyFill="1" applyBorder="1" applyAlignment="1">
      <alignment horizontal="left" vertical="center" wrapText="1" readingOrder="1"/>
    </xf>
    <xf numFmtId="0" fontId="14" fillId="12" borderId="5" xfId="0" applyFont="1" applyFill="1" applyBorder="1" applyAlignment="1">
      <alignment horizontal="left" vertical="center" wrapText="1" readingOrder="1"/>
    </xf>
    <xf numFmtId="0" fontId="14" fillId="7" borderId="5" xfId="0" applyFont="1" applyFill="1" applyBorder="1" applyAlignment="1">
      <alignment horizontal="left" vertical="center" wrapText="1" readingOrder="1"/>
    </xf>
    <xf numFmtId="0" fontId="13" fillId="14" borderId="24" xfId="0" applyFont="1" applyFill="1" applyBorder="1" applyAlignment="1">
      <alignment horizontal="left" vertical="center" wrapText="1" readingOrder="1"/>
    </xf>
    <xf numFmtId="0" fontId="13" fillId="14" borderId="28" xfId="0" applyFont="1" applyFill="1" applyBorder="1" applyAlignment="1">
      <alignment horizontal="left" vertical="center" wrapText="1" readingOrder="1"/>
    </xf>
    <xf numFmtId="0" fontId="13" fillId="7" borderId="24" xfId="0" applyFont="1" applyFill="1" applyBorder="1" applyAlignment="1">
      <alignment horizontal="left" vertical="center" wrapText="1" readingOrder="1"/>
    </xf>
    <xf numFmtId="0" fontId="13" fillId="7" borderId="28" xfId="0" applyFont="1" applyFill="1" applyBorder="1" applyAlignment="1">
      <alignment horizontal="left" vertical="center" wrapText="1" readingOrder="1"/>
    </xf>
    <xf numFmtId="0" fontId="14" fillId="16" borderId="5" xfId="0" applyFont="1" applyFill="1" applyBorder="1" applyAlignment="1">
      <alignment horizontal="center" vertical="center" wrapText="1" readingOrder="1"/>
    </xf>
    <xf numFmtId="0" fontId="14" fillId="16" borderId="5" xfId="0" applyFont="1" applyFill="1" applyBorder="1" applyAlignment="1">
      <alignment horizontal="left" vertical="center" wrapText="1" readingOrder="1"/>
    </xf>
    <xf numFmtId="0" fontId="14" fillId="12" borderId="7" xfId="0" applyFont="1" applyFill="1" applyBorder="1" applyAlignment="1">
      <alignment horizontal="center" vertical="center" wrapText="1" readingOrder="1"/>
    </xf>
    <xf numFmtId="0" fontId="14" fillId="12" borderId="7" xfId="0" applyFont="1" applyFill="1" applyBorder="1" applyAlignment="1">
      <alignment horizontal="left" vertical="center" wrapText="1" readingOrder="1"/>
    </xf>
    <xf numFmtId="0" fontId="13" fillId="16" borderId="24" xfId="0" applyFont="1" applyFill="1" applyBorder="1" applyAlignment="1">
      <alignment horizontal="left" vertical="center" wrapText="1" readingOrder="1"/>
    </xf>
    <xf numFmtId="0" fontId="13" fillId="16" borderId="26" xfId="0" applyFont="1" applyFill="1" applyBorder="1" applyAlignment="1">
      <alignment horizontal="left" vertical="center" wrapText="1" readingOrder="1"/>
    </xf>
    <xf numFmtId="0" fontId="13" fillId="16" borderId="28" xfId="0" applyFont="1" applyFill="1" applyBorder="1" applyAlignment="1">
      <alignment horizontal="left" vertical="center" wrapText="1" readingOrder="1"/>
    </xf>
    <xf numFmtId="0" fontId="13" fillId="12" borderId="28" xfId="0" applyFont="1" applyFill="1" applyBorder="1" applyAlignment="1">
      <alignment horizontal="left" vertical="center" wrapText="1" readingOrder="1"/>
    </xf>
    <xf numFmtId="0" fontId="14" fillId="18" borderId="5" xfId="0" applyFont="1" applyFill="1" applyBorder="1" applyAlignment="1">
      <alignment horizontal="center" vertical="center" wrapText="1" readingOrder="1"/>
    </xf>
    <xf numFmtId="0" fontId="13" fillId="10" borderId="24" xfId="0" applyFont="1" applyFill="1" applyBorder="1" applyAlignment="1">
      <alignment horizontal="left" vertical="center" wrapText="1" readingOrder="1"/>
    </xf>
    <xf numFmtId="0" fontId="13" fillId="10" borderId="28" xfId="0" applyFont="1" applyFill="1" applyBorder="1" applyAlignment="1">
      <alignment horizontal="left" vertical="center" wrapText="1" readingOrder="1"/>
    </xf>
    <xf numFmtId="0" fontId="14" fillId="13" borderId="5" xfId="0" applyFont="1" applyFill="1" applyBorder="1" applyAlignment="1">
      <alignment horizontal="center" vertical="center" wrapText="1" readingOrder="1"/>
    </xf>
    <xf numFmtId="0" fontId="13" fillId="13" borderId="24" xfId="0" applyFont="1" applyFill="1" applyBorder="1" applyAlignment="1">
      <alignment horizontal="left" vertical="center" wrapText="1" readingOrder="1"/>
    </xf>
    <xf numFmtId="0" fontId="13" fillId="13" borderId="26" xfId="0" applyFont="1" applyFill="1" applyBorder="1" applyAlignment="1">
      <alignment horizontal="left" vertical="center" wrapText="1" readingOrder="1"/>
    </xf>
    <xf numFmtId="0" fontId="13" fillId="13" borderId="28" xfId="0" applyFont="1" applyFill="1" applyBorder="1" applyAlignment="1">
      <alignment horizontal="left" vertical="center" wrapText="1" readingOrder="1"/>
    </xf>
    <xf numFmtId="0" fontId="13" fillId="7" borderId="3" xfId="0" applyFont="1" applyFill="1" applyBorder="1" applyAlignment="1">
      <alignment horizontal="left" vertical="center" wrapText="1" readingOrder="1"/>
    </xf>
    <xf numFmtId="0" fontId="13" fillId="12" borderId="4" xfId="0" applyFont="1" applyFill="1" applyBorder="1" applyAlignment="1">
      <alignment horizontal="left" vertical="center" wrapText="1" readingOrder="1"/>
    </xf>
    <xf numFmtId="0" fontId="14" fillId="6" borderId="5" xfId="0" applyFont="1" applyFill="1" applyBorder="1" applyAlignment="1">
      <alignment horizontal="center" vertical="center" wrapText="1" readingOrder="1"/>
    </xf>
    <xf numFmtId="0" fontId="13" fillId="10" borderId="9" xfId="0" applyFont="1" applyFill="1" applyBorder="1" applyAlignment="1">
      <alignment horizontal="center" vertical="center" wrapText="1" readingOrder="1"/>
    </xf>
    <xf numFmtId="0" fontId="13" fillId="10" borderId="9" xfId="0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 readingOrder="1"/>
    </xf>
    <xf numFmtId="14" fontId="2" fillId="0" borderId="9" xfId="0" applyNumberFormat="1" applyFont="1" applyBorder="1" applyAlignment="1" applyProtection="1">
      <alignment horizontal="center" vertical="center"/>
      <protection locked="0"/>
    </xf>
    <xf numFmtId="1" fontId="16" fillId="3" borderId="17" xfId="0" applyNumberFormat="1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/>
      <protection locked="0"/>
    </xf>
    <xf numFmtId="10" fontId="5" fillId="0" borderId="7" xfId="0" applyNumberFormat="1" applyFont="1" applyBorder="1" applyAlignment="1" applyProtection="1">
      <alignment horizontal="center" wrapText="1"/>
      <protection locked="0"/>
    </xf>
    <xf numFmtId="164" fontId="11" fillId="2" borderId="7" xfId="0" applyNumberFormat="1" applyFont="1" applyFill="1" applyBorder="1" applyAlignment="1" applyProtection="1"/>
    <xf numFmtId="0" fontId="5" fillId="0" borderId="5" xfId="0" applyFont="1" applyBorder="1" applyAlignment="1" applyProtection="1">
      <alignment horizontal="center" vertical="center"/>
      <protection locked="0"/>
    </xf>
    <xf numFmtId="164" fontId="11" fillId="2" borderId="12" xfId="0" applyNumberFormat="1" applyFont="1" applyFill="1" applyBorder="1" applyAlignment="1" applyProtection="1"/>
    <xf numFmtId="164" fontId="18" fillId="5" borderId="9" xfId="0" applyNumberFormat="1" applyFont="1" applyFill="1" applyBorder="1" applyAlignment="1" applyProtection="1"/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164" fontId="2" fillId="3" borderId="11" xfId="0" applyNumberFormat="1" applyFont="1" applyFill="1" applyBorder="1" applyAlignment="1" applyProtection="1">
      <alignment horizontal="center"/>
    </xf>
    <xf numFmtId="164" fontId="2" fillId="3" borderId="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protection locked="0"/>
    </xf>
    <xf numFmtId="0" fontId="3" fillId="3" borderId="38" xfId="0" applyFont="1" applyFill="1" applyBorder="1" applyAlignment="1" applyProtection="1">
      <alignment horizontal="center" vertical="center"/>
    </xf>
    <xf numFmtId="0" fontId="3" fillId="3" borderId="36" xfId="0" applyFont="1" applyFill="1" applyBorder="1" applyAlignment="1" applyProtection="1">
      <alignment horizontal="center" vertical="center"/>
    </xf>
    <xf numFmtId="164" fontId="2" fillId="3" borderId="37" xfId="0" applyNumberFormat="1" applyFont="1" applyFill="1" applyBorder="1" applyAlignment="1" applyProtection="1">
      <alignment horizontal="center"/>
    </xf>
    <xf numFmtId="164" fontId="2" fillId="3" borderId="13" xfId="0" applyNumberFormat="1" applyFont="1" applyFill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17" xfId="0" applyFont="1" applyFill="1" applyBorder="1" applyAlignment="1" applyProtection="1">
      <alignment horizontal="center"/>
      <protection locked="0"/>
    </xf>
    <xf numFmtId="0" fontId="10" fillId="4" borderId="14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2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textRotation="90"/>
    </xf>
    <xf numFmtId="0" fontId="1" fillId="3" borderId="3" xfId="0" applyFont="1" applyFill="1" applyBorder="1" applyAlignment="1" applyProtection="1">
      <alignment horizontal="center" vertical="center" textRotation="90"/>
    </xf>
    <xf numFmtId="0" fontId="1" fillId="3" borderId="4" xfId="0" applyFont="1" applyFill="1" applyBorder="1" applyAlignment="1" applyProtection="1">
      <alignment horizontal="center" vertical="center" textRotation="90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164" fontId="9" fillId="5" borderId="1" xfId="0" applyNumberFormat="1" applyFont="1" applyFill="1" applyBorder="1" applyAlignment="1" applyProtection="1">
      <alignment horizontal="center" vertical="center"/>
    </xf>
    <xf numFmtId="164" fontId="9" fillId="5" borderId="14" xfId="0" applyNumberFormat="1" applyFont="1" applyFill="1" applyBorder="1" applyAlignment="1" applyProtection="1">
      <alignment horizontal="center" vertical="center"/>
    </xf>
    <xf numFmtId="164" fontId="9" fillId="5" borderId="17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</cellXfs>
  <cellStyles count="2">
    <cellStyle name="Normal 2" xfId="1" xr:uid="{00000000-0005-0000-0000-000000000000}"/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J24"/>
  <sheetViews>
    <sheetView tabSelected="1" view="pageLayout" zoomScale="90" zoomScaleNormal="110" zoomScalePageLayoutView="90" workbookViewId="0">
      <selection activeCell="C10" sqref="C10"/>
    </sheetView>
  </sheetViews>
  <sheetFormatPr defaultColWidth="9.140625" defaultRowHeight="15" x14ac:dyDescent="0.25"/>
  <cols>
    <col min="1" max="1" width="3" style="1" customWidth="1"/>
    <col min="2" max="2" width="39.42578125" style="1" customWidth="1"/>
    <col min="3" max="3" width="15.140625" style="1" customWidth="1"/>
    <col min="4" max="4" width="15" style="1" customWidth="1"/>
    <col min="5" max="5" width="16" style="2" customWidth="1"/>
    <col min="6" max="6" width="20.28515625" style="2" customWidth="1"/>
    <col min="7" max="7" width="18.5703125" style="1" customWidth="1"/>
    <col min="8" max="8" width="14.7109375" style="1" customWidth="1"/>
    <col min="9" max="9" width="9.140625" style="1"/>
    <col min="10" max="10" width="11.85546875" style="1" bestFit="1" customWidth="1"/>
    <col min="11" max="11" width="17.140625" style="1" bestFit="1" customWidth="1"/>
    <col min="12" max="16384" width="9.140625" style="1"/>
  </cols>
  <sheetData>
    <row r="1" spans="1:8" ht="15.75" thickBot="1" x14ac:dyDescent="0.3">
      <c r="B1" s="135"/>
      <c r="C1" s="135"/>
      <c r="D1" s="135"/>
      <c r="E1" s="135"/>
      <c r="F1" s="135"/>
      <c r="G1" s="135"/>
      <c r="H1" s="135"/>
    </row>
    <row r="2" spans="1:8" ht="4.5" customHeight="1" thickBot="1" x14ac:dyDescent="0.3">
      <c r="A2" s="143"/>
      <c r="B2" s="144"/>
      <c r="C2" s="144"/>
      <c r="D2" s="144"/>
      <c r="E2" s="144"/>
      <c r="F2" s="144"/>
      <c r="G2" s="144"/>
      <c r="H2" s="145"/>
    </row>
    <row r="3" spans="1:8" ht="20.45" customHeight="1" thickBot="1" x14ac:dyDescent="0.3">
      <c r="A3" s="128" t="s">
        <v>257</v>
      </c>
      <c r="B3" s="129"/>
      <c r="C3" s="140"/>
      <c r="D3" s="141"/>
      <c r="E3" s="141"/>
      <c r="F3" s="142"/>
      <c r="G3" s="13" t="s">
        <v>256</v>
      </c>
      <c r="H3" s="112"/>
    </row>
    <row r="4" spans="1:8" ht="5.45" customHeight="1" thickBot="1" x14ac:dyDescent="0.3">
      <c r="A4" s="125"/>
      <c r="B4" s="126"/>
      <c r="C4" s="126"/>
      <c r="D4" s="126"/>
      <c r="E4" s="126"/>
      <c r="F4" s="126"/>
      <c r="G4" s="126"/>
      <c r="H4" s="127"/>
    </row>
    <row r="5" spans="1:8" ht="21.6" customHeight="1" thickBot="1" x14ac:dyDescent="0.3">
      <c r="A5" s="128" t="s">
        <v>258</v>
      </c>
      <c r="B5" s="129"/>
      <c r="C5" s="130"/>
      <c r="D5" s="131"/>
      <c r="E5" s="131"/>
      <c r="F5" s="131"/>
      <c r="G5" s="131"/>
      <c r="H5" s="132"/>
    </row>
    <row r="6" spans="1:8" ht="5.45" customHeight="1" thickBot="1" x14ac:dyDescent="0.3">
      <c r="A6" s="125"/>
      <c r="B6" s="126"/>
      <c r="C6" s="126"/>
      <c r="D6" s="126"/>
      <c r="E6" s="126"/>
      <c r="F6" s="126"/>
      <c r="G6" s="126"/>
      <c r="H6" s="127"/>
    </row>
    <row r="7" spans="1:8" ht="48.6" customHeight="1" thickBot="1" x14ac:dyDescent="0.3">
      <c r="A7" s="146" t="s">
        <v>1</v>
      </c>
      <c r="B7" s="147"/>
      <c r="C7" s="120"/>
      <c r="D7" s="160" t="s">
        <v>0</v>
      </c>
      <c r="E7" s="161"/>
      <c r="F7" s="162" t="s">
        <v>15</v>
      </c>
      <c r="G7" s="163"/>
      <c r="H7" s="164"/>
    </row>
    <row r="8" spans="1:8" ht="5.45" customHeight="1" thickBot="1" x14ac:dyDescent="0.3">
      <c r="A8" s="125"/>
      <c r="B8" s="126"/>
      <c r="C8" s="126"/>
      <c r="D8" s="150"/>
      <c r="E8" s="150"/>
      <c r="F8" s="126"/>
      <c r="G8" s="126"/>
      <c r="H8" s="127"/>
    </row>
    <row r="9" spans="1:8" ht="51.75" customHeight="1" thickBot="1" x14ac:dyDescent="0.3">
      <c r="A9" s="155" t="s">
        <v>271</v>
      </c>
      <c r="B9" s="156"/>
      <c r="C9" s="14" t="s">
        <v>259</v>
      </c>
      <c r="D9" s="14" t="s">
        <v>260</v>
      </c>
      <c r="E9" s="14" t="s">
        <v>261</v>
      </c>
      <c r="F9" s="14" t="s">
        <v>262</v>
      </c>
      <c r="G9" s="148" t="s">
        <v>263</v>
      </c>
      <c r="H9" s="149"/>
    </row>
    <row r="10" spans="1:8" ht="21" customHeight="1" thickBot="1" x14ac:dyDescent="0.3">
      <c r="A10" s="146">
        <f>INDEX(HIndex!A1:A254,MATCH(F7,HIndex!B1:B254,0))</f>
        <v>1</v>
      </c>
      <c r="B10" s="147"/>
      <c r="C10" s="19"/>
      <c r="D10" s="19"/>
      <c r="E10" s="124"/>
      <c r="F10" s="123"/>
      <c r="G10" s="113" t="e">
        <f>A10*IF(OR(D10/C10*100&lt;=1,D10=1),200000,IF(D10/C10*100&lt;=5,170000,IF(D10/C10*100&lt;=10,140000,IF(D10/C10*100&lt;=25,70000,IF(D10/C10*100&lt;=50,30000,IF(D10/C10*100&lt;=75,5000,IF(D10/C10*100&lt;=100,1000,0)))))))/(E10+F10/2)</f>
        <v>#DIV/0!</v>
      </c>
      <c r="H10" s="12">
        <f xml:space="preserve"> IFERROR(SUM(G10:G10)/COUNTIF(G10:G10,"&gt;0"),0)</f>
        <v>0</v>
      </c>
    </row>
    <row r="11" spans="1:8" ht="6.75" customHeight="1" thickBot="1" x14ac:dyDescent="0.3">
      <c r="A11" s="125"/>
      <c r="B11" s="126"/>
      <c r="C11" s="150"/>
      <c r="D11" s="150"/>
      <c r="E11" s="150"/>
      <c r="F11" s="150"/>
      <c r="G11" s="150"/>
      <c r="H11" s="151"/>
    </row>
    <row r="12" spans="1:8" ht="86.45" customHeight="1" thickBot="1" x14ac:dyDescent="0.3">
      <c r="A12" s="152" t="s">
        <v>270</v>
      </c>
      <c r="B12" s="114" t="s">
        <v>264</v>
      </c>
      <c r="C12" s="116" t="s">
        <v>265</v>
      </c>
      <c r="D12" s="14" t="s">
        <v>266</v>
      </c>
      <c r="E12" s="14" t="s">
        <v>267</v>
      </c>
      <c r="F12" s="13" t="s">
        <v>268</v>
      </c>
      <c r="G12" s="136" t="s">
        <v>269</v>
      </c>
      <c r="H12" s="137"/>
    </row>
    <row r="13" spans="1:8" ht="17.25" customHeight="1" x14ac:dyDescent="0.25">
      <c r="A13" s="153"/>
      <c r="B13" s="4"/>
      <c r="C13" s="115"/>
      <c r="D13" s="117"/>
      <c r="E13" s="118"/>
      <c r="F13" s="119">
        <f t="shared" ref="F13:F20" si="0">IFERROR(($H$10)/(C13+D13),0)</f>
        <v>0</v>
      </c>
      <c r="G13" s="138" t="str">
        <f>IF(    ISBLANK(D13),   " ", IF( MAX($E$13:$E$20) - MIN($E$13:$E$20) &gt; 0.0001, $F$21*E13, F13) )</f>
        <v xml:space="preserve"> </v>
      </c>
      <c r="H13" s="139"/>
    </row>
    <row r="14" spans="1:8" ht="16.5" customHeight="1" x14ac:dyDescent="0.25">
      <c r="A14" s="153"/>
      <c r="B14" s="5"/>
      <c r="C14" s="3"/>
      <c r="D14" s="3"/>
      <c r="E14" s="15"/>
      <c r="F14" s="11">
        <f t="shared" si="0"/>
        <v>0</v>
      </c>
      <c r="G14" s="133" t="str">
        <f t="shared" ref="G14:G17" si="1">IF(    ISBLANK(D14),   " ", IF( MAX($E$13:$E$20) - MIN($E$13:$E$20) &gt; 0.0001, $F$21*E14, F14) )</f>
        <v xml:space="preserve"> </v>
      </c>
      <c r="H14" s="134"/>
    </row>
    <row r="15" spans="1:8" ht="15.75" customHeight="1" x14ac:dyDescent="0.25">
      <c r="A15" s="153"/>
      <c r="B15" s="6"/>
      <c r="C15" s="3"/>
      <c r="D15" s="3"/>
      <c r="E15" s="15"/>
      <c r="F15" s="11">
        <f t="shared" si="0"/>
        <v>0</v>
      </c>
      <c r="G15" s="133" t="str">
        <f t="shared" si="1"/>
        <v xml:space="preserve"> </v>
      </c>
      <c r="H15" s="134"/>
    </row>
    <row r="16" spans="1:8" ht="15.75" customHeight="1" x14ac:dyDescent="0.25">
      <c r="A16" s="153"/>
      <c r="B16" s="6"/>
      <c r="C16" s="3"/>
      <c r="D16" s="3"/>
      <c r="E16" s="15"/>
      <c r="F16" s="11">
        <f t="shared" si="0"/>
        <v>0</v>
      </c>
      <c r="G16" s="133" t="str">
        <f t="shared" si="1"/>
        <v xml:space="preserve"> </v>
      </c>
      <c r="H16" s="134"/>
    </row>
    <row r="17" spans="1:10" ht="15.75" customHeight="1" x14ac:dyDescent="0.25">
      <c r="A17" s="153"/>
      <c r="B17" s="6"/>
      <c r="C17" s="3"/>
      <c r="D17" s="3"/>
      <c r="E17" s="15"/>
      <c r="F17" s="11">
        <f t="shared" si="0"/>
        <v>0</v>
      </c>
      <c r="G17" s="133" t="str">
        <f t="shared" si="1"/>
        <v xml:space="preserve"> </v>
      </c>
      <c r="H17" s="134"/>
    </row>
    <row r="18" spans="1:10" ht="15.75" customHeight="1" x14ac:dyDescent="0.25">
      <c r="A18" s="153"/>
      <c r="B18" s="6"/>
      <c r="C18" s="3"/>
      <c r="D18" s="3"/>
      <c r="E18" s="15"/>
      <c r="F18" s="11">
        <f t="shared" si="0"/>
        <v>0</v>
      </c>
      <c r="G18" s="133" t="str">
        <f>IF(    ISBLANK(D18),   " ", IF( MAX($E$13:$E$20) - MIN($E$13:$E$20) &gt; 0.0001, $F$21*E18, F18) )</f>
        <v xml:space="preserve"> </v>
      </c>
      <c r="H18" s="134"/>
      <c r="J18" s="7"/>
    </row>
    <row r="19" spans="1:10" ht="15.75" customHeight="1" x14ac:dyDescent="0.25">
      <c r="A19" s="153"/>
      <c r="B19" s="9"/>
      <c r="C19" s="10"/>
      <c r="D19" s="10"/>
      <c r="E19" s="15"/>
      <c r="F19" s="11">
        <f t="shared" si="0"/>
        <v>0</v>
      </c>
      <c r="G19" s="133" t="str">
        <f t="shared" ref="G19:G20" si="2">IF(    ISBLANK(D19),   " ", IF( MAX($E$13:$E$20) - MIN($E$13:$E$20) &gt; 0.0001, $F$21*E19, F19) )</f>
        <v xml:space="preserve"> </v>
      </c>
      <c r="H19" s="134"/>
      <c r="J19" s="7"/>
    </row>
    <row r="20" spans="1:10" ht="15.75" thickBot="1" x14ac:dyDescent="0.3">
      <c r="A20" s="153"/>
      <c r="B20" s="9"/>
      <c r="C20" s="10"/>
      <c r="D20" s="10"/>
      <c r="E20" s="15"/>
      <c r="F20" s="121">
        <f t="shared" si="0"/>
        <v>0</v>
      </c>
      <c r="G20" s="133" t="str">
        <f t="shared" si="2"/>
        <v xml:space="preserve"> </v>
      </c>
      <c r="H20" s="134"/>
    </row>
    <row r="21" spans="1:10" ht="29.45" customHeight="1" thickBot="1" x14ac:dyDescent="0.3">
      <c r="A21" s="154"/>
      <c r="B21" s="157"/>
      <c r="C21" s="159"/>
      <c r="D21" s="158"/>
      <c r="E21" s="16">
        <f>SUM(E13:E20)</f>
        <v>0</v>
      </c>
      <c r="F21" s="122">
        <f>SUM(F13:F20)</f>
        <v>0</v>
      </c>
      <c r="G21" s="157" t="str">
        <f>IF( COUNTA($D$13:$D$20) &gt; E10, "Chyba v počtu domácích autorů"," ")</f>
        <v xml:space="preserve"> </v>
      </c>
      <c r="H21" s="158"/>
    </row>
    <row r="23" spans="1:10" x14ac:dyDescent="0.25">
      <c r="D23" s="8"/>
      <c r="G23" s="18"/>
    </row>
    <row r="24" spans="1:10" x14ac:dyDescent="0.25">
      <c r="G24" s="17"/>
    </row>
  </sheetData>
  <sheetProtection algorithmName="SHA-512" hashValue="NwXgixakP722r4yQ77vLCu+SmHlP8OZ6mP2aFBY9y9jI3aYaRj0uglW3PPPkZG2i2obzXHnPMoOP+8Dafx/Neg==" saltValue="TbhL7apRGV+a+1ZD6eEobQ==" spinCount="100000" sheet="1" selectLockedCells="1"/>
  <mergeCells count="28">
    <mergeCell ref="A11:H11"/>
    <mergeCell ref="A12:A21"/>
    <mergeCell ref="G18:H18"/>
    <mergeCell ref="A6:H6"/>
    <mergeCell ref="A8:H8"/>
    <mergeCell ref="A9:B9"/>
    <mergeCell ref="G21:H21"/>
    <mergeCell ref="G20:H20"/>
    <mergeCell ref="B21:D21"/>
    <mergeCell ref="A7:B7"/>
    <mergeCell ref="D7:E7"/>
    <mergeCell ref="F7:H7"/>
    <mergeCell ref="A4:H4"/>
    <mergeCell ref="A5:B5"/>
    <mergeCell ref="C5:H5"/>
    <mergeCell ref="G19:H19"/>
    <mergeCell ref="B1:H1"/>
    <mergeCell ref="G15:H15"/>
    <mergeCell ref="A3:B3"/>
    <mergeCell ref="G12:H12"/>
    <mergeCell ref="G13:H13"/>
    <mergeCell ref="C3:F3"/>
    <mergeCell ref="G14:H14"/>
    <mergeCell ref="A2:H2"/>
    <mergeCell ref="G16:H16"/>
    <mergeCell ref="G17:H17"/>
    <mergeCell ref="A10:B10"/>
    <mergeCell ref="G9:H9"/>
  </mergeCells>
  <conditionalFormatting sqref="E21">
    <cfRule type="cellIs" dxfId="4" priority="12" operator="between">
      <formula>1.01</formula>
      <formula>999</formula>
    </cfRule>
    <cfRule type="cellIs" dxfId="3" priority="13" operator="between">
      <formula>0</formula>
      <formula>0.99</formula>
    </cfRule>
    <cfRule type="cellIs" dxfId="2" priority="14" operator="equal">
      <formula>1</formula>
    </cfRule>
  </conditionalFormatting>
  <conditionalFormatting sqref="G21:H21">
    <cfRule type="cellIs" dxfId="1" priority="5" operator="equal">
      <formula>"193 750 Kč = $F$21"</formula>
    </cfRule>
    <cfRule type="cellIs" priority="6" operator="notEqual">
      <formula>$F$21</formula>
    </cfRule>
    <cfRule type="cellIs" priority="7" operator="notEqual">
      <formula>$F$21</formula>
    </cfRule>
    <cfRule type="cellIs" priority="8" operator="notEqual">
      <formula>$F$21</formula>
    </cfRule>
  </conditionalFormatting>
  <conditionalFormatting sqref="B21">
    <cfRule type="cellIs" dxfId="0" priority="1" operator="equal">
      <formula>"193 750 Kč = $F$21"</formula>
    </cfRule>
    <cfRule type="cellIs" priority="2" operator="notEqual">
      <formula>$F$21</formula>
    </cfRule>
    <cfRule type="cellIs" priority="3" operator="notEqual">
      <formula>$F$21</formula>
    </cfRule>
    <cfRule type="cellIs" priority="4" operator="notEqual">
      <formula>$F$21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&amp;CAnnex to the Decision of the Dean of the Faculty of Science, UHK No. 5_2022</oddHeader>
  </headerFooter>
  <ignoredErrors>
    <ignoredError sqref="F21 H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4"/>
  <sheetViews>
    <sheetView workbookViewId="0">
      <selection activeCell="A16" sqref="A16"/>
    </sheetView>
  </sheetViews>
  <sheetFormatPr defaultRowHeight="15" x14ac:dyDescent="0.25"/>
  <cols>
    <col min="1" max="1" width="8.85546875" style="111"/>
    <col min="2" max="2" width="65.7109375" style="111" customWidth="1"/>
  </cols>
  <sheetData>
    <row r="1" spans="1:2" x14ac:dyDescent="0.25">
      <c r="A1" s="25">
        <v>1.83</v>
      </c>
      <c r="B1" s="26" t="s">
        <v>2</v>
      </c>
    </row>
    <row r="2" spans="1:2" ht="30" customHeight="1" x14ac:dyDescent="0.25">
      <c r="A2" s="27">
        <v>1.83</v>
      </c>
      <c r="B2" s="28" t="s">
        <v>4</v>
      </c>
    </row>
    <row r="3" spans="1:2" ht="18" customHeight="1" x14ac:dyDescent="0.25">
      <c r="A3" s="27">
        <v>1.83</v>
      </c>
      <c r="B3" s="28" t="s">
        <v>5</v>
      </c>
    </row>
    <row r="4" spans="1:2" ht="18" customHeight="1" x14ac:dyDescent="0.25">
      <c r="A4" s="27">
        <v>1.83</v>
      </c>
      <c r="B4" s="28" t="s">
        <v>6</v>
      </c>
    </row>
    <row r="5" spans="1:2" ht="18" customHeight="1" x14ac:dyDescent="0.25">
      <c r="A5" s="27">
        <v>1.83</v>
      </c>
      <c r="B5" s="28" t="s">
        <v>7</v>
      </c>
    </row>
    <row r="6" spans="1:2" ht="18" customHeight="1" thickBot="1" x14ac:dyDescent="0.3">
      <c r="A6" s="29">
        <v>1.83</v>
      </c>
      <c r="B6" s="30" t="s">
        <v>8</v>
      </c>
    </row>
    <row r="7" spans="1:2" ht="18" customHeight="1" x14ac:dyDescent="0.25">
      <c r="A7" s="31">
        <v>1.75</v>
      </c>
      <c r="B7" s="32" t="s">
        <v>9</v>
      </c>
    </row>
    <row r="8" spans="1:2" ht="18" customHeight="1" x14ac:dyDescent="0.25">
      <c r="A8" s="33">
        <v>1.75</v>
      </c>
      <c r="B8" s="34" t="s">
        <v>10</v>
      </c>
    </row>
    <row r="9" spans="1:2" ht="18" customHeight="1" x14ac:dyDescent="0.25">
      <c r="A9" s="33">
        <v>1.75</v>
      </c>
      <c r="B9" s="34" t="s">
        <v>11</v>
      </c>
    </row>
    <row r="10" spans="1:2" ht="18" customHeight="1" x14ac:dyDescent="0.25">
      <c r="A10" s="33">
        <v>1.75</v>
      </c>
      <c r="B10" s="34" t="s">
        <v>12</v>
      </c>
    </row>
    <row r="11" spans="1:2" ht="18" customHeight="1" x14ac:dyDescent="0.25">
      <c r="A11" s="33">
        <v>1.75</v>
      </c>
      <c r="B11" s="34" t="s">
        <v>13</v>
      </c>
    </row>
    <row r="12" spans="1:2" ht="18" customHeight="1" thickBot="1" x14ac:dyDescent="0.3">
      <c r="A12" s="35">
        <v>1.75</v>
      </c>
      <c r="B12" s="36" t="s">
        <v>14</v>
      </c>
    </row>
    <row r="13" spans="1:2" ht="18" customHeight="1" x14ac:dyDescent="0.25">
      <c r="A13" s="37">
        <v>1</v>
      </c>
      <c r="B13" s="38" t="s">
        <v>15</v>
      </c>
    </row>
    <row r="14" spans="1:2" ht="18" customHeight="1" x14ac:dyDescent="0.25">
      <c r="A14" s="39">
        <v>1</v>
      </c>
      <c r="B14" s="40" t="s">
        <v>16</v>
      </c>
    </row>
    <row r="15" spans="1:2" ht="18" customHeight="1" x14ac:dyDescent="0.25">
      <c r="A15" s="39">
        <v>1</v>
      </c>
      <c r="B15" s="40" t="s">
        <v>17</v>
      </c>
    </row>
    <row r="16" spans="1:2" ht="18" customHeight="1" x14ac:dyDescent="0.25">
      <c r="A16" s="39">
        <v>1</v>
      </c>
      <c r="B16" s="41" t="s">
        <v>18</v>
      </c>
    </row>
    <row r="17" spans="1:2" ht="18" customHeight="1" x14ac:dyDescent="0.25">
      <c r="A17" s="39">
        <v>1</v>
      </c>
      <c r="B17" s="41" t="s">
        <v>19</v>
      </c>
    </row>
    <row r="18" spans="1:2" ht="18" customHeight="1" x14ac:dyDescent="0.25">
      <c r="A18" s="39">
        <v>1</v>
      </c>
      <c r="B18" s="40" t="s">
        <v>20</v>
      </c>
    </row>
    <row r="19" spans="1:2" ht="18" customHeight="1" x14ac:dyDescent="0.25">
      <c r="A19" s="39">
        <v>1</v>
      </c>
      <c r="B19" s="41" t="s">
        <v>21</v>
      </c>
    </row>
    <row r="20" spans="1:2" ht="18" customHeight="1" x14ac:dyDescent="0.25">
      <c r="A20" s="39">
        <v>1</v>
      </c>
      <c r="B20" s="40" t="s">
        <v>3</v>
      </c>
    </row>
    <row r="21" spans="1:2" ht="18" customHeight="1" x14ac:dyDescent="0.25">
      <c r="A21" s="39">
        <v>1</v>
      </c>
      <c r="B21" s="40" t="s">
        <v>22</v>
      </c>
    </row>
    <row r="22" spans="1:2" ht="18" customHeight="1" thickBot="1" x14ac:dyDescent="0.3">
      <c r="A22" s="39">
        <v>1</v>
      </c>
      <c r="B22" s="42" t="s">
        <v>23</v>
      </c>
    </row>
    <row r="23" spans="1:2" ht="18" customHeight="1" x14ac:dyDescent="0.25">
      <c r="A23" s="43">
        <v>0.92</v>
      </c>
      <c r="B23" s="44" t="s">
        <v>24</v>
      </c>
    </row>
    <row r="24" spans="1:2" ht="18" customHeight="1" x14ac:dyDescent="0.25">
      <c r="A24" s="43">
        <v>0.92</v>
      </c>
      <c r="B24" s="45" t="s">
        <v>25</v>
      </c>
    </row>
    <row r="25" spans="1:2" ht="18" customHeight="1" x14ac:dyDescent="0.25">
      <c r="A25" s="43">
        <v>0.92</v>
      </c>
      <c r="B25" s="45" t="s">
        <v>26</v>
      </c>
    </row>
    <row r="26" spans="1:2" ht="18" customHeight="1" x14ac:dyDescent="0.25">
      <c r="A26" s="43">
        <v>0.92</v>
      </c>
      <c r="B26" s="45" t="s">
        <v>27</v>
      </c>
    </row>
    <row r="27" spans="1:2" ht="18" customHeight="1" x14ac:dyDescent="0.25">
      <c r="A27" s="43">
        <v>0.92</v>
      </c>
      <c r="B27" s="45" t="s">
        <v>28</v>
      </c>
    </row>
    <row r="28" spans="1:2" ht="18" customHeight="1" x14ac:dyDescent="0.25">
      <c r="A28" s="43">
        <v>0.92</v>
      </c>
      <c r="B28" s="45" t="s">
        <v>29</v>
      </c>
    </row>
    <row r="29" spans="1:2" ht="18" customHeight="1" x14ac:dyDescent="0.25">
      <c r="A29" s="43">
        <v>0.92</v>
      </c>
      <c r="B29" s="45" t="s">
        <v>30</v>
      </c>
    </row>
    <row r="30" spans="1:2" ht="18" customHeight="1" x14ac:dyDescent="0.25">
      <c r="A30" s="43">
        <v>0.92</v>
      </c>
      <c r="B30" s="45" t="s">
        <v>31</v>
      </c>
    </row>
    <row r="31" spans="1:2" ht="18" customHeight="1" x14ac:dyDescent="0.25">
      <c r="A31" s="43">
        <v>0.92</v>
      </c>
      <c r="B31" s="45" t="s">
        <v>32</v>
      </c>
    </row>
    <row r="32" spans="1:2" ht="18" customHeight="1" thickBot="1" x14ac:dyDescent="0.3">
      <c r="A32" s="43">
        <v>0.92</v>
      </c>
      <c r="B32" s="46" t="s">
        <v>33</v>
      </c>
    </row>
    <row r="33" spans="1:2" ht="18" customHeight="1" x14ac:dyDescent="0.25">
      <c r="A33" s="47">
        <v>0.88</v>
      </c>
      <c r="B33" s="48" t="s">
        <v>34</v>
      </c>
    </row>
    <row r="34" spans="1:2" ht="18" customHeight="1" x14ac:dyDescent="0.25">
      <c r="A34" s="47">
        <v>0.88</v>
      </c>
      <c r="B34" s="49" t="s">
        <v>35</v>
      </c>
    </row>
    <row r="35" spans="1:2" ht="18" customHeight="1" x14ac:dyDescent="0.25">
      <c r="A35" s="47">
        <v>0.88</v>
      </c>
      <c r="B35" s="50" t="s">
        <v>36</v>
      </c>
    </row>
    <row r="36" spans="1:2" ht="18" customHeight="1" x14ac:dyDescent="0.25">
      <c r="A36" s="47">
        <v>0.88</v>
      </c>
      <c r="B36" s="51" t="s">
        <v>37</v>
      </c>
    </row>
    <row r="37" spans="1:2" ht="18" customHeight="1" x14ac:dyDescent="0.25">
      <c r="A37" s="47">
        <v>0.88</v>
      </c>
      <c r="B37" s="49" t="s">
        <v>38</v>
      </c>
    </row>
    <row r="38" spans="1:2" ht="18" customHeight="1" x14ac:dyDescent="0.25">
      <c r="A38" s="47">
        <v>0.88</v>
      </c>
      <c r="B38" s="51" t="s">
        <v>39</v>
      </c>
    </row>
    <row r="39" spans="1:2" ht="18" customHeight="1" x14ac:dyDescent="0.25">
      <c r="A39" s="47">
        <v>0.88</v>
      </c>
      <c r="B39" s="49" t="s">
        <v>40</v>
      </c>
    </row>
    <row r="40" spans="1:2" ht="18" customHeight="1" x14ac:dyDescent="0.25">
      <c r="A40" s="47">
        <v>0.88</v>
      </c>
      <c r="B40" s="49" t="s">
        <v>41</v>
      </c>
    </row>
    <row r="41" spans="1:2" ht="18" customHeight="1" x14ac:dyDescent="0.25">
      <c r="A41" s="47">
        <v>0.88</v>
      </c>
      <c r="B41" s="49" t="s">
        <v>42</v>
      </c>
    </row>
    <row r="42" spans="1:2" ht="18" customHeight="1" thickBot="1" x14ac:dyDescent="0.3">
      <c r="A42" s="47">
        <v>0.88</v>
      </c>
      <c r="B42" s="52" t="s">
        <v>43</v>
      </c>
    </row>
    <row r="43" spans="1:2" ht="18" customHeight="1" x14ac:dyDescent="0.25">
      <c r="A43" s="53">
        <v>0.69</v>
      </c>
      <c r="B43" s="54" t="s">
        <v>44</v>
      </c>
    </row>
    <row r="44" spans="1:2" ht="18" customHeight="1" x14ac:dyDescent="0.25">
      <c r="A44" s="53">
        <v>0.69</v>
      </c>
      <c r="B44" s="55" t="s">
        <v>45</v>
      </c>
    </row>
    <row r="45" spans="1:2" ht="18" customHeight="1" x14ac:dyDescent="0.25">
      <c r="A45" s="53">
        <v>0.69</v>
      </c>
      <c r="B45" s="55" t="s">
        <v>46</v>
      </c>
    </row>
    <row r="46" spans="1:2" ht="18" customHeight="1" x14ac:dyDescent="0.25">
      <c r="A46" s="53">
        <v>0.69</v>
      </c>
      <c r="B46" s="55" t="s">
        <v>47</v>
      </c>
    </row>
    <row r="47" spans="1:2" ht="18" customHeight="1" x14ac:dyDescent="0.25">
      <c r="A47" s="53">
        <v>0.69</v>
      </c>
      <c r="B47" s="55" t="s">
        <v>48</v>
      </c>
    </row>
    <row r="48" spans="1:2" ht="18" customHeight="1" x14ac:dyDescent="0.25">
      <c r="A48" s="53">
        <v>0.69</v>
      </c>
      <c r="B48" s="55" t="s">
        <v>49</v>
      </c>
    </row>
    <row r="49" spans="1:2" ht="18" customHeight="1" x14ac:dyDescent="0.25">
      <c r="A49" s="53">
        <v>0.69</v>
      </c>
      <c r="B49" s="55" t="s">
        <v>50</v>
      </c>
    </row>
    <row r="50" spans="1:2" ht="18" customHeight="1" x14ac:dyDescent="0.25">
      <c r="A50" s="53">
        <v>0.69</v>
      </c>
      <c r="B50" s="55" t="s">
        <v>51</v>
      </c>
    </row>
    <row r="51" spans="1:2" ht="18" customHeight="1" x14ac:dyDescent="0.25">
      <c r="A51" s="53">
        <v>0.69</v>
      </c>
      <c r="B51" s="55" t="s">
        <v>52</v>
      </c>
    </row>
    <row r="52" spans="1:2" ht="18" customHeight="1" x14ac:dyDescent="0.25">
      <c r="A52" s="53">
        <v>0.69</v>
      </c>
      <c r="B52" s="55" t="s">
        <v>53</v>
      </c>
    </row>
    <row r="53" spans="1:2" ht="18" customHeight="1" x14ac:dyDescent="0.25">
      <c r="A53" s="53">
        <v>0.69</v>
      </c>
      <c r="B53" s="55" t="s">
        <v>54</v>
      </c>
    </row>
    <row r="54" spans="1:2" ht="18" customHeight="1" x14ac:dyDescent="0.25">
      <c r="A54" s="53">
        <v>0.69</v>
      </c>
      <c r="B54" s="55" t="s">
        <v>55</v>
      </c>
    </row>
    <row r="55" spans="1:2" ht="18" customHeight="1" x14ac:dyDescent="0.25">
      <c r="A55" s="53">
        <v>0.69</v>
      </c>
      <c r="B55" s="55" t="s">
        <v>56</v>
      </c>
    </row>
    <row r="56" spans="1:2" ht="18" customHeight="1" x14ac:dyDescent="0.25">
      <c r="A56" s="53">
        <v>0.69</v>
      </c>
      <c r="B56" s="55" t="s">
        <v>57</v>
      </c>
    </row>
    <row r="57" spans="1:2" ht="18" customHeight="1" x14ac:dyDescent="0.25">
      <c r="A57" s="53">
        <v>0.69</v>
      </c>
      <c r="B57" s="55" t="s">
        <v>58</v>
      </c>
    </row>
    <row r="58" spans="1:2" ht="18" customHeight="1" x14ac:dyDescent="0.25">
      <c r="A58" s="53">
        <v>0.69</v>
      </c>
      <c r="B58" s="55" t="s">
        <v>59</v>
      </c>
    </row>
    <row r="59" spans="1:2" ht="18" customHeight="1" x14ac:dyDescent="0.25">
      <c r="A59" s="53">
        <v>0.69</v>
      </c>
      <c r="B59" s="55" t="s">
        <v>60</v>
      </c>
    </row>
    <row r="60" spans="1:2" ht="18" customHeight="1" x14ac:dyDescent="0.25">
      <c r="A60" s="53">
        <v>0.69</v>
      </c>
      <c r="B60" s="55" t="s">
        <v>61</v>
      </c>
    </row>
    <row r="61" spans="1:2" ht="18" customHeight="1" x14ac:dyDescent="0.25">
      <c r="A61" s="53">
        <v>0.69</v>
      </c>
      <c r="B61" s="55" t="s">
        <v>62</v>
      </c>
    </row>
    <row r="62" spans="1:2" ht="18" customHeight="1" x14ac:dyDescent="0.25">
      <c r="A62" s="53">
        <v>0.69</v>
      </c>
      <c r="B62" s="55" t="s">
        <v>63</v>
      </c>
    </row>
    <row r="63" spans="1:2" ht="18" customHeight="1" thickBot="1" x14ac:dyDescent="0.3">
      <c r="A63" s="56">
        <v>0.69</v>
      </c>
      <c r="B63" s="57" t="s">
        <v>64</v>
      </c>
    </row>
    <row r="64" spans="1:2" ht="18" customHeight="1" x14ac:dyDescent="0.25">
      <c r="A64" s="58">
        <v>0.69</v>
      </c>
      <c r="B64" s="59" t="s">
        <v>65</v>
      </c>
    </row>
    <row r="65" spans="1:2" ht="18" customHeight="1" x14ac:dyDescent="0.25">
      <c r="A65" s="60">
        <v>1.7</v>
      </c>
      <c r="B65" s="61" t="s">
        <v>66</v>
      </c>
    </row>
    <row r="66" spans="1:2" ht="18" customHeight="1" x14ac:dyDescent="0.25">
      <c r="A66" s="60">
        <v>1.7</v>
      </c>
      <c r="B66" s="61" t="s">
        <v>67</v>
      </c>
    </row>
    <row r="67" spans="1:2" ht="18" customHeight="1" thickBot="1" x14ac:dyDescent="0.3">
      <c r="A67" s="62">
        <v>1.7</v>
      </c>
      <c r="B67" s="63" t="s">
        <v>68</v>
      </c>
    </row>
    <row r="68" spans="1:2" ht="18" customHeight="1" x14ac:dyDescent="0.25">
      <c r="A68" s="20">
        <v>1.7</v>
      </c>
      <c r="B68" s="64" t="s">
        <v>69</v>
      </c>
    </row>
    <row r="69" spans="1:2" ht="18" customHeight="1" x14ac:dyDescent="0.25">
      <c r="A69" s="21">
        <v>1.7</v>
      </c>
      <c r="B69" s="65" t="s">
        <v>70</v>
      </c>
    </row>
    <row r="70" spans="1:2" ht="18" customHeight="1" x14ac:dyDescent="0.25">
      <c r="A70" s="21">
        <v>1.7</v>
      </c>
      <c r="B70" s="65" t="s">
        <v>71</v>
      </c>
    </row>
    <row r="71" spans="1:2" ht="18" customHeight="1" x14ac:dyDescent="0.25">
      <c r="A71" s="21">
        <v>1.7</v>
      </c>
      <c r="B71" s="65" t="s">
        <v>72</v>
      </c>
    </row>
    <row r="72" spans="1:2" ht="18" customHeight="1" x14ac:dyDescent="0.25">
      <c r="A72" s="21">
        <v>1.7</v>
      </c>
      <c r="B72" s="65" t="s">
        <v>73</v>
      </c>
    </row>
    <row r="73" spans="1:2" ht="18" customHeight="1" thickBot="1" x14ac:dyDescent="0.3">
      <c r="A73" s="21">
        <v>1.7</v>
      </c>
      <c r="B73" s="66" t="s">
        <v>74</v>
      </c>
    </row>
    <row r="74" spans="1:2" ht="18" customHeight="1" x14ac:dyDescent="0.25">
      <c r="A74" s="53">
        <v>1.7</v>
      </c>
      <c r="B74" s="54" t="s">
        <v>75</v>
      </c>
    </row>
    <row r="75" spans="1:2" ht="18" customHeight="1" x14ac:dyDescent="0.25">
      <c r="A75" s="53">
        <v>1.7</v>
      </c>
      <c r="B75" s="55" t="s">
        <v>76</v>
      </c>
    </row>
    <row r="76" spans="1:2" ht="18" customHeight="1" x14ac:dyDescent="0.25">
      <c r="A76" s="53">
        <v>1.7</v>
      </c>
      <c r="B76" s="55" t="s">
        <v>77</v>
      </c>
    </row>
    <row r="77" spans="1:2" ht="18" customHeight="1" x14ac:dyDescent="0.25">
      <c r="A77" s="53">
        <v>1.7</v>
      </c>
      <c r="B77" s="55" t="s">
        <v>78</v>
      </c>
    </row>
    <row r="78" spans="1:2" ht="18" customHeight="1" thickBot="1" x14ac:dyDescent="0.3">
      <c r="A78" s="56">
        <v>1.7</v>
      </c>
      <c r="B78" s="57" t="s">
        <v>79</v>
      </c>
    </row>
    <row r="79" spans="1:2" ht="18" customHeight="1" thickBot="1" x14ac:dyDescent="0.3">
      <c r="A79" s="67">
        <v>1.7</v>
      </c>
      <c r="B79" s="68" t="s">
        <v>80</v>
      </c>
    </row>
    <row r="80" spans="1:2" ht="18" customHeight="1" x14ac:dyDescent="0.25">
      <c r="A80" s="69">
        <v>1.36</v>
      </c>
      <c r="B80" s="70" t="s">
        <v>81</v>
      </c>
    </row>
    <row r="81" spans="1:2" ht="18" customHeight="1" x14ac:dyDescent="0.25">
      <c r="A81" s="71">
        <v>1.36</v>
      </c>
      <c r="B81" s="72" t="s">
        <v>82</v>
      </c>
    </row>
    <row r="82" spans="1:2" ht="18" customHeight="1" x14ac:dyDescent="0.25">
      <c r="A82" s="71">
        <v>1.36</v>
      </c>
      <c r="B82" s="72" t="s">
        <v>83</v>
      </c>
    </row>
    <row r="83" spans="1:2" ht="18" customHeight="1" x14ac:dyDescent="0.25">
      <c r="A83" s="71">
        <v>1.36</v>
      </c>
      <c r="B83" s="72" t="s">
        <v>84</v>
      </c>
    </row>
    <row r="84" spans="1:2" ht="18" customHeight="1" x14ac:dyDescent="0.25">
      <c r="A84" s="71">
        <v>1.36</v>
      </c>
      <c r="B84" s="72" t="s">
        <v>85</v>
      </c>
    </row>
    <row r="85" spans="1:2" ht="18" customHeight="1" x14ac:dyDescent="0.25">
      <c r="A85" s="71">
        <v>1.36</v>
      </c>
      <c r="B85" s="72" t="s">
        <v>86</v>
      </c>
    </row>
    <row r="86" spans="1:2" ht="18" customHeight="1" x14ac:dyDescent="0.25">
      <c r="A86" s="71">
        <v>1.36</v>
      </c>
      <c r="B86" s="72" t="s">
        <v>87</v>
      </c>
    </row>
    <row r="87" spans="1:2" ht="18" customHeight="1" thickBot="1" x14ac:dyDescent="0.3">
      <c r="A87" s="73">
        <v>1.36</v>
      </c>
      <c r="B87" s="74" t="s">
        <v>88</v>
      </c>
    </row>
    <row r="88" spans="1:2" ht="18" customHeight="1" x14ac:dyDescent="0.25">
      <c r="A88" s="22">
        <v>1.24</v>
      </c>
      <c r="B88" s="75" t="s">
        <v>89</v>
      </c>
    </row>
    <row r="89" spans="1:2" ht="18" customHeight="1" x14ac:dyDescent="0.25">
      <c r="A89" s="23">
        <v>1.24</v>
      </c>
      <c r="B89" s="76" t="s">
        <v>90</v>
      </c>
    </row>
    <row r="90" spans="1:2" ht="18" customHeight="1" thickBot="1" x14ac:dyDescent="0.3">
      <c r="A90" s="24">
        <v>1.24</v>
      </c>
      <c r="B90" s="77" t="s">
        <v>91</v>
      </c>
    </row>
    <row r="91" spans="1:2" ht="18" customHeight="1" x14ac:dyDescent="0.25">
      <c r="A91" s="78">
        <v>0.88</v>
      </c>
      <c r="B91" s="79" t="s">
        <v>92</v>
      </c>
    </row>
    <row r="92" spans="1:2" ht="18" customHeight="1" x14ac:dyDescent="0.25">
      <c r="A92" s="80">
        <v>0.88</v>
      </c>
      <c r="B92" s="81" t="s">
        <v>93</v>
      </c>
    </row>
    <row r="93" spans="1:2" ht="18" customHeight="1" x14ac:dyDescent="0.25">
      <c r="A93" s="80">
        <v>0.88</v>
      </c>
      <c r="B93" s="81" t="s">
        <v>94</v>
      </c>
    </row>
    <row r="94" spans="1:2" ht="18" customHeight="1" x14ac:dyDescent="0.25">
      <c r="A94" s="80">
        <v>0.88</v>
      </c>
      <c r="B94" s="81" t="s">
        <v>95</v>
      </c>
    </row>
    <row r="95" spans="1:2" ht="18" customHeight="1" x14ac:dyDescent="0.25">
      <c r="A95" s="80">
        <v>0.88</v>
      </c>
      <c r="B95" s="81" t="s">
        <v>96</v>
      </c>
    </row>
    <row r="96" spans="1:2" ht="18" customHeight="1" x14ac:dyDescent="0.25">
      <c r="A96" s="80">
        <v>0.88</v>
      </c>
      <c r="B96" s="81" t="s">
        <v>97</v>
      </c>
    </row>
    <row r="97" spans="1:2" ht="18" customHeight="1" x14ac:dyDescent="0.25">
      <c r="A97" s="80">
        <v>0.88</v>
      </c>
      <c r="B97" s="81" t="s">
        <v>98</v>
      </c>
    </row>
    <row r="98" spans="1:2" ht="18" customHeight="1" thickBot="1" x14ac:dyDescent="0.3">
      <c r="A98" s="82">
        <v>0.88</v>
      </c>
      <c r="B98" s="83" t="s">
        <v>99</v>
      </c>
    </row>
    <row r="99" spans="1:2" ht="18" customHeight="1" x14ac:dyDescent="0.25">
      <c r="A99" s="37">
        <v>0.88</v>
      </c>
      <c r="B99" s="84" t="s">
        <v>100</v>
      </c>
    </row>
    <row r="100" spans="1:2" ht="18" customHeight="1" x14ac:dyDescent="0.25">
      <c r="A100" s="53">
        <v>1.36</v>
      </c>
      <c r="B100" s="85" t="s">
        <v>101</v>
      </c>
    </row>
    <row r="101" spans="1:2" ht="18" customHeight="1" x14ac:dyDescent="0.25">
      <c r="A101" s="39">
        <v>1.36</v>
      </c>
      <c r="B101" s="86" t="s">
        <v>102</v>
      </c>
    </row>
    <row r="102" spans="1:2" ht="18" customHeight="1" x14ac:dyDescent="0.25">
      <c r="A102" s="53">
        <v>1.36</v>
      </c>
      <c r="B102" s="85" t="s">
        <v>103</v>
      </c>
    </row>
    <row r="103" spans="1:2" ht="18" customHeight="1" x14ac:dyDescent="0.25">
      <c r="A103" s="53">
        <v>1.36</v>
      </c>
      <c r="B103" s="85" t="s">
        <v>104</v>
      </c>
    </row>
    <row r="104" spans="1:2" ht="18" customHeight="1" x14ac:dyDescent="0.25">
      <c r="A104" s="53">
        <v>1.36</v>
      </c>
      <c r="B104" s="85" t="s">
        <v>105</v>
      </c>
    </row>
    <row r="105" spans="1:2" ht="18" customHeight="1" x14ac:dyDescent="0.25">
      <c r="A105" s="53">
        <v>1.36</v>
      </c>
      <c r="B105" s="85" t="s">
        <v>106</v>
      </c>
    </row>
    <row r="106" spans="1:2" ht="18" customHeight="1" x14ac:dyDescent="0.25">
      <c r="A106" s="53">
        <v>1.36</v>
      </c>
      <c r="B106" s="85" t="s">
        <v>107</v>
      </c>
    </row>
    <row r="107" spans="1:2" ht="18" customHeight="1" x14ac:dyDescent="0.25">
      <c r="A107" s="53">
        <v>1.36</v>
      </c>
      <c r="B107" s="85" t="s">
        <v>108</v>
      </c>
    </row>
    <row r="108" spans="1:2" ht="18" customHeight="1" x14ac:dyDescent="0.25">
      <c r="A108" s="53">
        <v>1.36</v>
      </c>
      <c r="B108" s="85" t="s">
        <v>109</v>
      </c>
    </row>
    <row r="109" spans="1:2" ht="18" customHeight="1" thickBot="1" x14ac:dyDescent="0.3">
      <c r="A109" s="53">
        <v>1.36</v>
      </c>
      <c r="B109" s="85" t="s">
        <v>110</v>
      </c>
    </row>
    <row r="110" spans="1:2" ht="18" customHeight="1" x14ac:dyDescent="0.25">
      <c r="A110" s="21">
        <v>0.84</v>
      </c>
      <c r="B110" s="87" t="s">
        <v>111</v>
      </c>
    </row>
    <row r="111" spans="1:2" ht="18" customHeight="1" x14ac:dyDescent="0.25">
      <c r="A111" s="21">
        <v>0.84</v>
      </c>
      <c r="B111" s="65" t="s">
        <v>112</v>
      </c>
    </row>
    <row r="112" spans="1:2" ht="18" customHeight="1" x14ac:dyDescent="0.25">
      <c r="A112" s="21">
        <v>0.84</v>
      </c>
      <c r="B112" s="65" t="s">
        <v>113</v>
      </c>
    </row>
    <row r="113" spans="1:2" ht="18" customHeight="1" x14ac:dyDescent="0.25">
      <c r="A113" s="21">
        <v>0.84</v>
      </c>
      <c r="B113" s="65" t="s">
        <v>114</v>
      </c>
    </row>
    <row r="114" spans="1:2" ht="18" customHeight="1" x14ac:dyDescent="0.25">
      <c r="A114" s="21">
        <v>0.84</v>
      </c>
      <c r="B114" s="65" t="s">
        <v>115</v>
      </c>
    </row>
    <row r="115" spans="1:2" ht="18" customHeight="1" x14ac:dyDescent="0.25">
      <c r="A115" s="21">
        <v>0.84</v>
      </c>
      <c r="B115" s="65" t="s">
        <v>116</v>
      </c>
    </row>
    <row r="116" spans="1:2" ht="18" customHeight="1" x14ac:dyDescent="0.25">
      <c r="A116" s="21">
        <v>0.84</v>
      </c>
      <c r="B116" s="65" t="s">
        <v>117</v>
      </c>
    </row>
    <row r="117" spans="1:2" ht="18" customHeight="1" x14ac:dyDescent="0.25">
      <c r="A117" s="21">
        <v>0.84</v>
      </c>
      <c r="B117" s="65" t="s">
        <v>118</v>
      </c>
    </row>
    <row r="118" spans="1:2" ht="18" customHeight="1" x14ac:dyDescent="0.25">
      <c r="A118" s="21">
        <v>0.84</v>
      </c>
      <c r="B118" s="65" t="s">
        <v>119</v>
      </c>
    </row>
    <row r="119" spans="1:2" ht="18" customHeight="1" thickBot="1" x14ac:dyDescent="0.3">
      <c r="A119" s="21">
        <v>0.84</v>
      </c>
      <c r="B119" s="88" t="s">
        <v>120</v>
      </c>
    </row>
    <row r="120" spans="1:2" ht="18" customHeight="1" x14ac:dyDescent="0.25">
      <c r="A120" s="39">
        <v>0.76</v>
      </c>
      <c r="B120" s="89" t="s">
        <v>121</v>
      </c>
    </row>
    <row r="121" spans="1:2" ht="18" customHeight="1" x14ac:dyDescent="0.25">
      <c r="A121" s="39">
        <v>0.76</v>
      </c>
      <c r="B121" s="41" t="s">
        <v>122</v>
      </c>
    </row>
    <row r="122" spans="1:2" ht="18" customHeight="1" x14ac:dyDescent="0.25">
      <c r="A122" s="39">
        <v>0.76</v>
      </c>
      <c r="B122" s="41" t="s">
        <v>123</v>
      </c>
    </row>
    <row r="123" spans="1:2" ht="18" customHeight="1" x14ac:dyDescent="0.25">
      <c r="A123" s="39">
        <v>0.76</v>
      </c>
      <c r="B123" s="41" t="s">
        <v>124</v>
      </c>
    </row>
    <row r="124" spans="1:2" ht="18" customHeight="1" x14ac:dyDescent="0.25">
      <c r="A124" s="39">
        <v>0.76</v>
      </c>
      <c r="B124" s="41" t="s">
        <v>125</v>
      </c>
    </row>
    <row r="125" spans="1:2" ht="18" customHeight="1" x14ac:dyDescent="0.25">
      <c r="A125" s="39">
        <v>0.76</v>
      </c>
      <c r="B125" s="41" t="s">
        <v>126</v>
      </c>
    </row>
    <row r="126" spans="1:2" ht="18" customHeight="1" x14ac:dyDescent="0.25">
      <c r="A126" s="39">
        <v>0.76</v>
      </c>
      <c r="B126" s="41" t="s">
        <v>127</v>
      </c>
    </row>
    <row r="127" spans="1:2" ht="18" customHeight="1" x14ac:dyDescent="0.25">
      <c r="A127" s="39">
        <v>0.76</v>
      </c>
      <c r="B127" s="41" t="s">
        <v>128</v>
      </c>
    </row>
    <row r="128" spans="1:2" ht="18" customHeight="1" x14ac:dyDescent="0.25">
      <c r="A128" s="39">
        <v>0.76</v>
      </c>
      <c r="B128" s="41" t="s">
        <v>129</v>
      </c>
    </row>
    <row r="129" spans="1:2" ht="18" customHeight="1" x14ac:dyDescent="0.25">
      <c r="A129" s="39">
        <v>0.76</v>
      </c>
      <c r="B129" s="41" t="s">
        <v>130</v>
      </c>
    </row>
    <row r="130" spans="1:2" ht="18" customHeight="1" x14ac:dyDescent="0.25">
      <c r="A130" s="39">
        <v>0.76</v>
      </c>
      <c r="B130" s="41" t="s">
        <v>131</v>
      </c>
    </row>
    <row r="131" spans="1:2" ht="18" customHeight="1" x14ac:dyDescent="0.25">
      <c r="A131" s="39">
        <v>0.76</v>
      </c>
      <c r="B131" s="41" t="s">
        <v>132</v>
      </c>
    </row>
    <row r="132" spans="1:2" ht="18" customHeight="1" x14ac:dyDescent="0.25">
      <c r="A132" s="39">
        <v>0.76</v>
      </c>
      <c r="B132" s="41" t="s">
        <v>133</v>
      </c>
    </row>
    <row r="133" spans="1:2" ht="18" customHeight="1" x14ac:dyDescent="0.25">
      <c r="A133" s="39">
        <v>0.76</v>
      </c>
      <c r="B133" s="41" t="s">
        <v>134</v>
      </c>
    </row>
    <row r="134" spans="1:2" ht="18" customHeight="1" x14ac:dyDescent="0.25">
      <c r="A134" s="39">
        <v>0.76</v>
      </c>
      <c r="B134" s="41" t="s">
        <v>135</v>
      </c>
    </row>
    <row r="135" spans="1:2" ht="18" customHeight="1" x14ac:dyDescent="0.25">
      <c r="A135" s="39">
        <v>0.76</v>
      </c>
      <c r="B135" s="41" t="s">
        <v>136</v>
      </c>
    </row>
    <row r="136" spans="1:2" ht="18" customHeight="1" x14ac:dyDescent="0.25">
      <c r="A136" s="39">
        <v>0.76</v>
      </c>
      <c r="B136" s="41" t="s">
        <v>137</v>
      </c>
    </row>
    <row r="137" spans="1:2" ht="18" customHeight="1" x14ac:dyDescent="0.25">
      <c r="A137" s="39">
        <v>0.76</v>
      </c>
      <c r="B137" s="41" t="s">
        <v>138</v>
      </c>
    </row>
    <row r="138" spans="1:2" ht="18" customHeight="1" x14ac:dyDescent="0.25">
      <c r="A138" s="39">
        <v>0.76</v>
      </c>
      <c r="B138" s="41" t="s">
        <v>139</v>
      </c>
    </row>
    <row r="139" spans="1:2" ht="18" customHeight="1" x14ac:dyDescent="0.25">
      <c r="A139" s="39">
        <v>0.76</v>
      </c>
      <c r="B139" s="41" t="s">
        <v>140</v>
      </c>
    </row>
    <row r="140" spans="1:2" ht="18" customHeight="1" x14ac:dyDescent="0.25">
      <c r="A140" s="39">
        <v>0.76</v>
      </c>
      <c r="B140" s="41" t="s">
        <v>141</v>
      </c>
    </row>
    <row r="141" spans="1:2" ht="18" customHeight="1" x14ac:dyDescent="0.25">
      <c r="A141" s="39">
        <v>0.76</v>
      </c>
      <c r="B141" s="41" t="s">
        <v>142</v>
      </c>
    </row>
    <row r="142" spans="1:2" ht="18" customHeight="1" x14ac:dyDescent="0.25">
      <c r="A142" s="39">
        <v>0.76</v>
      </c>
      <c r="B142" s="41" t="s">
        <v>143</v>
      </c>
    </row>
    <row r="143" spans="1:2" ht="18" customHeight="1" x14ac:dyDescent="0.25">
      <c r="A143" s="39">
        <v>0.76</v>
      </c>
      <c r="B143" s="41" t="s">
        <v>144</v>
      </c>
    </row>
    <row r="144" spans="1:2" ht="18" customHeight="1" x14ac:dyDescent="0.25">
      <c r="A144" s="39">
        <v>0.76</v>
      </c>
      <c r="B144" s="41" t="s">
        <v>145</v>
      </c>
    </row>
    <row r="145" spans="1:2" ht="18" customHeight="1" x14ac:dyDescent="0.25">
      <c r="A145" s="39">
        <v>0.76</v>
      </c>
      <c r="B145" s="41" t="s">
        <v>146</v>
      </c>
    </row>
    <row r="146" spans="1:2" ht="18" customHeight="1" x14ac:dyDescent="0.25">
      <c r="A146" s="39">
        <v>0.76</v>
      </c>
      <c r="B146" s="41" t="s">
        <v>147</v>
      </c>
    </row>
    <row r="147" spans="1:2" ht="18" customHeight="1" x14ac:dyDescent="0.25">
      <c r="A147" s="39">
        <v>0.76</v>
      </c>
      <c r="B147" s="41" t="s">
        <v>148</v>
      </c>
    </row>
    <row r="148" spans="1:2" ht="18" customHeight="1" x14ac:dyDescent="0.25">
      <c r="A148" s="39">
        <v>0.76</v>
      </c>
      <c r="B148" s="41" t="s">
        <v>149</v>
      </c>
    </row>
    <row r="149" spans="1:2" ht="18" customHeight="1" x14ac:dyDescent="0.25">
      <c r="A149" s="39">
        <v>0.76</v>
      </c>
      <c r="B149" s="41" t="s">
        <v>150</v>
      </c>
    </row>
    <row r="150" spans="1:2" ht="18" customHeight="1" x14ac:dyDescent="0.25">
      <c r="A150" s="39">
        <v>0.76</v>
      </c>
      <c r="B150" s="41" t="s">
        <v>151</v>
      </c>
    </row>
    <row r="151" spans="1:2" ht="18" customHeight="1" thickBot="1" x14ac:dyDescent="0.3">
      <c r="A151" s="39">
        <v>0.76</v>
      </c>
      <c r="B151" s="90" t="s">
        <v>152</v>
      </c>
    </row>
    <row r="152" spans="1:2" ht="18" customHeight="1" x14ac:dyDescent="0.25">
      <c r="A152" s="91">
        <v>1.24</v>
      </c>
      <c r="B152" s="92" t="s">
        <v>153</v>
      </c>
    </row>
    <row r="153" spans="1:2" ht="18" customHeight="1" x14ac:dyDescent="0.25">
      <c r="A153" s="91">
        <v>1.24</v>
      </c>
      <c r="B153" s="92" t="s">
        <v>154</v>
      </c>
    </row>
    <row r="154" spans="1:2" ht="18" customHeight="1" x14ac:dyDescent="0.25">
      <c r="A154" s="91">
        <v>1.24</v>
      </c>
      <c r="B154" s="92" t="s">
        <v>155</v>
      </c>
    </row>
    <row r="155" spans="1:2" ht="18" customHeight="1" x14ac:dyDescent="0.25">
      <c r="A155" s="91">
        <v>1.24</v>
      </c>
      <c r="B155" s="92" t="s">
        <v>156</v>
      </c>
    </row>
    <row r="156" spans="1:2" ht="18" customHeight="1" x14ac:dyDescent="0.25">
      <c r="A156" s="91">
        <v>1.24</v>
      </c>
      <c r="B156" s="92" t="s">
        <v>157</v>
      </c>
    </row>
    <row r="157" spans="1:2" ht="18" customHeight="1" x14ac:dyDescent="0.25">
      <c r="A157" s="91">
        <v>1.24</v>
      </c>
      <c r="B157" s="92" t="s">
        <v>158</v>
      </c>
    </row>
    <row r="158" spans="1:2" ht="18" customHeight="1" x14ac:dyDescent="0.25">
      <c r="A158" s="91">
        <v>1.24</v>
      </c>
      <c r="B158" s="92" t="s">
        <v>159</v>
      </c>
    </row>
    <row r="159" spans="1:2" ht="18" customHeight="1" x14ac:dyDescent="0.25">
      <c r="A159" s="91">
        <v>1.24</v>
      </c>
      <c r="B159" s="92" t="s">
        <v>160</v>
      </c>
    </row>
    <row r="160" spans="1:2" ht="18" customHeight="1" x14ac:dyDescent="0.25">
      <c r="A160" s="91">
        <v>1.24</v>
      </c>
      <c r="B160" s="92" t="s">
        <v>161</v>
      </c>
    </row>
    <row r="161" spans="1:2" ht="18" customHeight="1" x14ac:dyDescent="0.25">
      <c r="A161" s="91">
        <v>1.24</v>
      </c>
      <c r="B161" s="92" t="s">
        <v>162</v>
      </c>
    </row>
    <row r="162" spans="1:2" ht="18" customHeight="1" x14ac:dyDescent="0.25">
      <c r="A162" s="91">
        <v>1.24</v>
      </c>
      <c r="B162" s="92" t="s">
        <v>163</v>
      </c>
    </row>
    <row r="163" spans="1:2" ht="18" customHeight="1" x14ac:dyDescent="0.25">
      <c r="A163" s="91">
        <v>1.24</v>
      </c>
      <c r="B163" s="92" t="s">
        <v>164</v>
      </c>
    </row>
    <row r="164" spans="1:2" ht="18" customHeight="1" x14ac:dyDescent="0.25">
      <c r="A164" s="91">
        <v>1.24</v>
      </c>
      <c r="B164" s="92" t="s">
        <v>165</v>
      </c>
    </row>
    <row r="165" spans="1:2" ht="18" customHeight="1" x14ac:dyDescent="0.25">
      <c r="A165" s="91">
        <v>1.24</v>
      </c>
      <c r="B165" s="92" t="s">
        <v>166</v>
      </c>
    </row>
    <row r="166" spans="1:2" ht="18" customHeight="1" x14ac:dyDescent="0.25">
      <c r="A166" s="91">
        <v>1.24</v>
      </c>
      <c r="B166" s="92" t="s">
        <v>167</v>
      </c>
    </row>
    <row r="167" spans="1:2" ht="18" customHeight="1" x14ac:dyDescent="0.25">
      <c r="A167" s="91">
        <v>1.24</v>
      </c>
      <c r="B167" s="92" t="s">
        <v>168</v>
      </c>
    </row>
    <row r="168" spans="1:2" ht="18" customHeight="1" x14ac:dyDescent="0.25">
      <c r="A168" s="91">
        <v>1.24</v>
      </c>
      <c r="B168" s="92" t="s">
        <v>169</v>
      </c>
    </row>
    <row r="169" spans="1:2" ht="18" customHeight="1" x14ac:dyDescent="0.25">
      <c r="A169" s="39">
        <v>1.27</v>
      </c>
      <c r="B169" s="86" t="s">
        <v>170</v>
      </c>
    </row>
    <row r="170" spans="1:2" ht="18" customHeight="1" x14ac:dyDescent="0.25">
      <c r="A170" s="39">
        <v>1.27</v>
      </c>
      <c r="B170" s="86" t="s">
        <v>171</v>
      </c>
    </row>
    <row r="171" spans="1:2" ht="18" customHeight="1" x14ac:dyDescent="0.25">
      <c r="A171" s="39">
        <v>1.27</v>
      </c>
      <c r="B171" s="86" t="s">
        <v>172</v>
      </c>
    </row>
    <row r="172" spans="1:2" ht="18" customHeight="1" x14ac:dyDescent="0.25">
      <c r="A172" s="39">
        <v>1.27</v>
      </c>
      <c r="B172" s="86" t="s">
        <v>173</v>
      </c>
    </row>
    <row r="173" spans="1:2" ht="18" customHeight="1" x14ac:dyDescent="0.25">
      <c r="A173" s="39">
        <v>1.27</v>
      </c>
      <c r="B173" s="86" t="s">
        <v>174</v>
      </c>
    </row>
    <row r="174" spans="1:2" ht="18" customHeight="1" x14ac:dyDescent="0.25">
      <c r="A174" s="39">
        <v>1.27</v>
      </c>
      <c r="B174" s="86" t="s">
        <v>175</v>
      </c>
    </row>
    <row r="175" spans="1:2" ht="18" customHeight="1" x14ac:dyDescent="0.25">
      <c r="A175" s="91">
        <v>1.27</v>
      </c>
      <c r="B175" s="92" t="s">
        <v>176</v>
      </c>
    </row>
    <row r="176" spans="1:2" ht="18" customHeight="1" x14ac:dyDescent="0.25">
      <c r="A176" s="39">
        <v>1.27</v>
      </c>
      <c r="B176" s="86" t="s">
        <v>177</v>
      </c>
    </row>
    <row r="177" spans="1:2" ht="18" customHeight="1" x14ac:dyDescent="0.25">
      <c r="A177" s="93">
        <v>1.27</v>
      </c>
      <c r="B177" s="94" t="s">
        <v>178</v>
      </c>
    </row>
    <row r="178" spans="1:2" ht="18" customHeight="1" thickBot="1" x14ac:dyDescent="0.3">
      <c r="A178" s="93">
        <v>1.27</v>
      </c>
      <c r="B178" s="94" t="s">
        <v>179</v>
      </c>
    </row>
    <row r="179" spans="1:2" ht="18" customHeight="1" x14ac:dyDescent="0.25">
      <c r="A179" s="21">
        <v>0.88</v>
      </c>
      <c r="B179" s="87" t="s">
        <v>180</v>
      </c>
    </row>
    <row r="180" spans="1:2" ht="18" customHeight="1" x14ac:dyDescent="0.25">
      <c r="A180" s="21">
        <v>0.88</v>
      </c>
      <c r="B180" s="65" t="s">
        <v>181</v>
      </c>
    </row>
    <row r="181" spans="1:2" ht="18" customHeight="1" x14ac:dyDescent="0.25">
      <c r="A181" s="21">
        <v>0.88</v>
      </c>
      <c r="B181" s="65" t="s">
        <v>182</v>
      </c>
    </row>
    <row r="182" spans="1:2" ht="18" customHeight="1" x14ac:dyDescent="0.25">
      <c r="A182" s="21">
        <v>0.88</v>
      </c>
      <c r="B182" s="65" t="s">
        <v>183</v>
      </c>
    </row>
    <row r="183" spans="1:2" ht="18" customHeight="1" x14ac:dyDescent="0.25">
      <c r="A183" s="21">
        <v>0.88</v>
      </c>
      <c r="B183" s="65" t="s">
        <v>184</v>
      </c>
    </row>
    <row r="184" spans="1:2" ht="18" customHeight="1" x14ac:dyDescent="0.25">
      <c r="A184" s="21">
        <v>0.88</v>
      </c>
      <c r="B184" s="65" t="s">
        <v>185</v>
      </c>
    </row>
    <row r="185" spans="1:2" ht="18" customHeight="1" x14ac:dyDescent="0.25">
      <c r="A185" s="21">
        <v>0.88</v>
      </c>
      <c r="B185" s="65" t="s">
        <v>186</v>
      </c>
    </row>
    <row r="186" spans="1:2" ht="18" customHeight="1" x14ac:dyDescent="0.25">
      <c r="A186" s="21">
        <v>0.88</v>
      </c>
      <c r="B186" s="65" t="s">
        <v>187</v>
      </c>
    </row>
    <row r="187" spans="1:2" ht="18" customHeight="1" x14ac:dyDescent="0.25">
      <c r="A187" s="21">
        <v>0.88</v>
      </c>
      <c r="B187" s="65" t="s">
        <v>188</v>
      </c>
    </row>
    <row r="188" spans="1:2" ht="18" customHeight="1" x14ac:dyDescent="0.25">
      <c r="A188" s="21">
        <v>0.88</v>
      </c>
      <c r="B188" s="65" t="s">
        <v>189</v>
      </c>
    </row>
    <row r="189" spans="1:2" ht="18" customHeight="1" thickBot="1" x14ac:dyDescent="0.3">
      <c r="A189" s="21">
        <v>0.88</v>
      </c>
      <c r="B189" s="88" t="s">
        <v>190</v>
      </c>
    </row>
    <row r="190" spans="1:2" ht="18" customHeight="1" x14ac:dyDescent="0.25">
      <c r="A190" s="39">
        <v>1.32</v>
      </c>
      <c r="B190" s="89" t="s">
        <v>191</v>
      </c>
    </row>
    <row r="191" spans="1:2" ht="18" customHeight="1" x14ac:dyDescent="0.25">
      <c r="A191" s="39">
        <v>1.32</v>
      </c>
      <c r="B191" s="41" t="s">
        <v>192</v>
      </c>
    </row>
    <row r="192" spans="1:2" ht="18" customHeight="1" x14ac:dyDescent="0.25">
      <c r="A192" s="39">
        <v>1.32</v>
      </c>
      <c r="B192" s="41" t="s">
        <v>193</v>
      </c>
    </row>
    <row r="193" spans="1:2" ht="18" customHeight="1" x14ac:dyDescent="0.25">
      <c r="A193" s="39">
        <v>1.32</v>
      </c>
      <c r="B193" s="41" t="s">
        <v>194</v>
      </c>
    </row>
    <row r="194" spans="1:2" ht="18" customHeight="1" x14ac:dyDescent="0.25">
      <c r="A194" s="39">
        <v>1.32</v>
      </c>
      <c r="B194" s="41" t="s">
        <v>195</v>
      </c>
    </row>
    <row r="195" spans="1:2" ht="18" customHeight="1" thickBot="1" x14ac:dyDescent="0.3">
      <c r="A195" s="39">
        <v>1.32</v>
      </c>
      <c r="B195" s="90" t="s">
        <v>196</v>
      </c>
    </row>
    <row r="196" spans="1:2" ht="18" customHeight="1" x14ac:dyDescent="0.25">
      <c r="A196" s="91">
        <v>1.6</v>
      </c>
      <c r="B196" s="95" t="s">
        <v>197</v>
      </c>
    </row>
    <row r="197" spans="1:2" ht="18" customHeight="1" x14ac:dyDescent="0.25">
      <c r="A197" s="91">
        <v>1.6</v>
      </c>
      <c r="B197" s="96" t="s">
        <v>198</v>
      </c>
    </row>
    <row r="198" spans="1:2" ht="18" customHeight="1" thickBot="1" x14ac:dyDescent="0.3">
      <c r="A198" s="91">
        <v>1.6</v>
      </c>
      <c r="B198" s="97" t="s">
        <v>199</v>
      </c>
    </row>
    <row r="199" spans="1:2" ht="18" customHeight="1" x14ac:dyDescent="0.25">
      <c r="A199" s="53">
        <v>1.6</v>
      </c>
      <c r="B199" s="54" t="s">
        <v>200</v>
      </c>
    </row>
    <row r="200" spans="1:2" ht="18" customHeight="1" x14ac:dyDescent="0.25">
      <c r="A200" s="53">
        <v>1.6</v>
      </c>
      <c r="B200" s="55" t="s">
        <v>201</v>
      </c>
    </row>
    <row r="201" spans="1:2" ht="18" customHeight="1" x14ac:dyDescent="0.25">
      <c r="A201" s="53">
        <v>1.6</v>
      </c>
      <c r="B201" s="55" t="s">
        <v>202</v>
      </c>
    </row>
    <row r="202" spans="1:2" ht="18" customHeight="1" x14ac:dyDescent="0.25">
      <c r="A202" s="53">
        <v>1.6</v>
      </c>
      <c r="B202" s="55" t="s">
        <v>203</v>
      </c>
    </row>
    <row r="203" spans="1:2" ht="18" customHeight="1" x14ac:dyDescent="0.25">
      <c r="A203" s="53">
        <v>1.6</v>
      </c>
      <c r="B203" s="55" t="s">
        <v>204</v>
      </c>
    </row>
    <row r="204" spans="1:2" ht="18" customHeight="1" x14ac:dyDescent="0.25">
      <c r="A204" s="53">
        <v>1.6</v>
      </c>
      <c r="B204" s="55" t="s">
        <v>205</v>
      </c>
    </row>
    <row r="205" spans="1:2" ht="18" customHeight="1" x14ac:dyDescent="0.25">
      <c r="A205" s="53">
        <v>1.6</v>
      </c>
      <c r="B205" s="55" t="s">
        <v>206</v>
      </c>
    </row>
    <row r="206" spans="1:2" ht="18" customHeight="1" x14ac:dyDescent="0.25">
      <c r="A206" s="53">
        <v>1.6</v>
      </c>
      <c r="B206" s="55" t="s">
        <v>207</v>
      </c>
    </row>
    <row r="207" spans="1:2" ht="18" customHeight="1" thickBot="1" x14ac:dyDescent="0.3">
      <c r="A207" s="53">
        <v>1.6</v>
      </c>
      <c r="B207" s="98" t="s">
        <v>208</v>
      </c>
    </row>
    <row r="208" spans="1:2" ht="18" customHeight="1" x14ac:dyDescent="0.25">
      <c r="A208" s="39">
        <v>1.6</v>
      </c>
      <c r="B208" s="89" t="s">
        <v>209</v>
      </c>
    </row>
    <row r="209" spans="1:2" ht="18" customHeight="1" thickBot="1" x14ac:dyDescent="0.3">
      <c r="A209" s="39">
        <v>1.6</v>
      </c>
      <c r="B209" s="90" t="s">
        <v>210</v>
      </c>
    </row>
    <row r="210" spans="1:2" ht="18" customHeight="1" x14ac:dyDescent="0.25">
      <c r="A210" s="99">
        <v>1.6</v>
      </c>
      <c r="B210" s="100" t="s">
        <v>211</v>
      </c>
    </row>
    <row r="211" spans="1:2" ht="18" customHeight="1" x14ac:dyDescent="0.25">
      <c r="A211" s="99">
        <v>1.6</v>
      </c>
      <c r="B211" s="49" t="s">
        <v>212</v>
      </c>
    </row>
    <row r="212" spans="1:2" ht="18" customHeight="1" thickBot="1" x14ac:dyDescent="0.3">
      <c r="A212" s="99">
        <v>1.6</v>
      </c>
      <c r="B212" s="101" t="s">
        <v>213</v>
      </c>
    </row>
    <row r="213" spans="1:2" ht="18" customHeight="1" x14ac:dyDescent="0.25">
      <c r="A213" s="91">
        <v>1.6</v>
      </c>
      <c r="B213" s="95" t="s">
        <v>214</v>
      </c>
    </row>
    <row r="214" spans="1:2" ht="18" customHeight="1" x14ac:dyDescent="0.25">
      <c r="A214" s="91">
        <v>1.6</v>
      </c>
      <c r="B214" s="96" t="s">
        <v>215</v>
      </c>
    </row>
    <row r="215" spans="1:2" ht="18" customHeight="1" x14ac:dyDescent="0.25">
      <c r="A215" s="91">
        <v>1.6</v>
      </c>
      <c r="B215" s="96" t="s">
        <v>216</v>
      </c>
    </row>
    <row r="216" spans="1:2" ht="18" customHeight="1" x14ac:dyDescent="0.25">
      <c r="A216" s="91">
        <v>1.6</v>
      </c>
      <c r="B216" s="96" t="s">
        <v>217</v>
      </c>
    </row>
    <row r="217" spans="1:2" ht="18" customHeight="1" x14ac:dyDescent="0.25">
      <c r="A217" s="91">
        <v>1.6</v>
      </c>
      <c r="B217" s="96" t="s">
        <v>218</v>
      </c>
    </row>
    <row r="218" spans="1:2" ht="18" customHeight="1" x14ac:dyDescent="0.25">
      <c r="A218" s="91">
        <v>1.6</v>
      </c>
      <c r="B218" s="96" t="s">
        <v>219</v>
      </c>
    </row>
    <row r="219" spans="1:2" ht="18" customHeight="1" thickBot="1" x14ac:dyDescent="0.3">
      <c r="A219" s="91">
        <v>1.6</v>
      </c>
      <c r="B219" s="97" t="s">
        <v>220</v>
      </c>
    </row>
    <row r="220" spans="1:2" ht="18" customHeight="1" x14ac:dyDescent="0.25">
      <c r="A220" s="53">
        <v>1.6</v>
      </c>
      <c r="B220" s="54" t="s">
        <v>221</v>
      </c>
    </row>
    <row r="221" spans="1:2" ht="18" customHeight="1" thickBot="1" x14ac:dyDescent="0.3">
      <c r="A221" s="53">
        <v>1.6</v>
      </c>
      <c r="B221" s="98" t="s">
        <v>222</v>
      </c>
    </row>
    <row r="222" spans="1:2" ht="18" customHeight="1" x14ac:dyDescent="0.25">
      <c r="A222" s="102">
        <v>1.6</v>
      </c>
      <c r="B222" s="103" t="s">
        <v>223</v>
      </c>
    </row>
    <row r="223" spans="1:2" ht="18" customHeight="1" x14ac:dyDescent="0.25">
      <c r="A223" s="102">
        <v>1.6</v>
      </c>
      <c r="B223" s="104" t="s">
        <v>224</v>
      </c>
    </row>
    <row r="224" spans="1:2" ht="18" customHeight="1" x14ac:dyDescent="0.25">
      <c r="A224" s="102">
        <v>1.6</v>
      </c>
      <c r="B224" s="104" t="s">
        <v>225</v>
      </c>
    </row>
    <row r="225" spans="1:2" ht="18" customHeight="1" thickBot="1" x14ac:dyDescent="0.3">
      <c r="A225" s="102">
        <v>1.6</v>
      </c>
      <c r="B225" s="105" t="s">
        <v>226</v>
      </c>
    </row>
    <row r="226" spans="1:2" ht="18" customHeight="1" x14ac:dyDescent="0.25">
      <c r="A226" s="39">
        <v>1.6</v>
      </c>
      <c r="B226" s="89" t="s">
        <v>227</v>
      </c>
    </row>
    <row r="227" spans="1:2" ht="18" customHeight="1" x14ac:dyDescent="0.25">
      <c r="A227" s="39">
        <v>1.6</v>
      </c>
      <c r="B227" s="41" t="s">
        <v>228</v>
      </c>
    </row>
    <row r="228" spans="1:2" ht="18" customHeight="1" x14ac:dyDescent="0.25">
      <c r="A228" s="39">
        <v>1.6</v>
      </c>
      <c r="B228" s="41" t="s">
        <v>229</v>
      </c>
    </row>
    <row r="229" spans="1:2" ht="18" customHeight="1" x14ac:dyDescent="0.25">
      <c r="A229" s="39">
        <v>1.6</v>
      </c>
      <c r="B229" s="106" t="s">
        <v>230</v>
      </c>
    </row>
    <row r="230" spans="1:2" ht="18" customHeight="1" thickBot="1" x14ac:dyDescent="0.3">
      <c r="A230" s="39">
        <v>1.6</v>
      </c>
      <c r="B230" s="90" t="s">
        <v>231</v>
      </c>
    </row>
    <row r="231" spans="1:2" ht="18" customHeight="1" x14ac:dyDescent="0.25">
      <c r="A231" s="53">
        <v>1.6</v>
      </c>
      <c r="B231" s="54" t="s">
        <v>232</v>
      </c>
    </row>
    <row r="232" spans="1:2" ht="18" customHeight="1" x14ac:dyDescent="0.25">
      <c r="A232" s="53">
        <v>1.6</v>
      </c>
      <c r="B232" s="55" t="s">
        <v>233</v>
      </c>
    </row>
    <row r="233" spans="1:2" ht="18" customHeight="1" x14ac:dyDescent="0.25">
      <c r="A233" s="53">
        <v>1.6</v>
      </c>
      <c r="B233" s="55" t="s">
        <v>234</v>
      </c>
    </row>
    <row r="234" spans="1:2" ht="18" customHeight="1" x14ac:dyDescent="0.25">
      <c r="A234" s="53">
        <v>1.6</v>
      </c>
      <c r="B234" s="55" t="s">
        <v>235</v>
      </c>
    </row>
    <row r="235" spans="1:2" ht="18" customHeight="1" x14ac:dyDescent="0.25">
      <c r="A235" s="53">
        <v>1.6</v>
      </c>
      <c r="B235" s="55" t="s">
        <v>236</v>
      </c>
    </row>
    <row r="236" spans="1:2" ht="18" customHeight="1" x14ac:dyDescent="0.25">
      <c r="A236" s="53">
        <v>1.6</v>
      </c>
      <c r="B236" s="55" t="s">
        <v>237</v>
      </c>
    </row>
    <row r="237" spans="1:2" ht="18" customHeight="1" x14ac:dyDescent="0.25">
      <c r="A237" s="53">
        <v>1.6</v>
      </c>
      <c r="B237" s="55" t="s">
        <v>238</v>
      </c>
    </row>
    <row r="238" spans="1:2" ht="18" customHeight="1" x14ac:dyDescent="0.25">
      <c r="A238" s="53">
        <v>1.6</v>
      </c>
      <c r="B238" s="55" t="s">
        <v>239</v>
      </c>
    </row>
    <row r="239" spans="1:2" ht="18" customHeight="1" x14ac:dyDescent="0.25">
      <c r="A239" s="53">
        <v>1.6</v>
      </c>
      <c r="B239" s="55" t="s">
        <v>240</v>
      </c>
    </row>
    <row r="240" spans="1:2" ht="18" customHeight="1" x14ac:dyDescent="0.25">
      <c r="A240" s="53">
        <v>1.6</v>
      </c>
      <c r="B240" s="55" t="s">
        <v>241</v>
      </c>
    </row>
    <row r="241" spans="1:2" ht="18" customHeight="1" x14ac:dyDescent="0.25">
      <c r="A241" s="53">
        <v>1.6</v>
      </c>
      <c r="B241" s="55" t="s">
        <v>242</v>
      </c>
    </row>
    <row r="242" spans="1:2" ht="18" customHeight="1" x14ac:dyDescent="0.25">
      <c r="A242" s="53">
        <v>1.6</v>
      </c>
      <c r="B242" s="55" t="s">
        <v>243</v>
      </c>
    </row>
    <row r="243" spans="1:2" ht="18" customHeight="1" x14ac:dyDescent="0.25">
      <c r="A243" s="53">
        <v>1.6</v>
      </c>
      <c r="B243" s="55" t="s">
        <v>244</v>
      </c>
    </row>
    <row r="244" spans="1:2" ht="15.75" thickBot="1" x14ac:dyDescent="0.3">
      <c r="A244" s="53">
        <v>1.6</v>
      </c>
      <c r="B244" s="107" t="s">
        <v>245</v>
      </c>
    </row>
    <row r="245" spans="1:2" x14ac:dyDescent="0.25">
      <c r="A245" s="108">
        <v>1.6</v>
      </c>
      <c r="B245" s="26" t="s">
        <v>246</v>
      </c>
    </row>
    <row r="246" spans="1:2" x14ac:dyDescent="0.25">
      <c r="A246" s="108">
        <v>1.6</v>
      </c>
      <c r="B246" s="28" t="s">
        <v>247</v>
      </c>
    </row>
    <row r="247" spans="1:2" ht="15.75" thickBot="1" x14ac:dyDescent="0.3">
      <c r="A247" s="108">
        <v>1.6</v>
      </c>
      <c r="B247" s="30" t="s">
        <v>248</v>
      </c>
    </row>
    <row r="248" spans="1:2" x14ac:dyDescent="0.25">
      <c r="A248" s="99">
        <v>1.6</v>
      </c>
      <c r="B248" s="87" t="s">
        <v>249</v>
      </c>
    </row>
    <row r="249" spans="1:2" x14ac:dyDescent="0.25">
      <c r="A249" s="99">
        <v>1.6</v>
      </c>
      <c r="B249" s="65" t="s">
        <v>250</v>
      </c>
    </row>
    <row r="250" spans="1:2" x14ac:dyDescent="0.25">
      <c r="A250" s="99">
        <v>1.6</v>
      </c>
      <c r="B250" s="65" t="s">
        <v>251</v>
      </c>
    </row>
    <row r="251" spans="1:2" x14ac:dyDescent="0.25">
      <c r="A251" s="99">
        <v>1.6</v>
      </c>
      <c r="B251" s="65" t="s">
        <v>252</v>
      </c>
    </row>
    <row r="252" spans="1:2" x14ac:dyDescent="0.25">
      <c r="A252" s="99">
        <v>1.6</v>
      </c>
      <c r="B252" s="65" t="s">
        <v>253</v>
      </c>
    </row>
    <row r="253" spans="1:2" ht="15.75" thickBot="1" x14ac:dyDescent="0.3">
      <c r="A253" s="99">
        <v>1.6</v>
      </c>
      <c r="B253" s="88" t="s">
        <v>254</v>
      </c>
    </row>
    <row r="254" spans="1:2" ht="15.75" thickBot="1" x14ac:dyDescent="0.3">
      <c r="A254" s="109">
        <v>1.6</v>
      </c>
      <c r="B254" s="110" t="s">
        <v>255</v>
      </c>
    </row>
  </sheetData>
  <sheetProtection algorithmName="SHA-512" hashValue="XKYk2BiBMhg1GneyuRDomXA5+nkaRmKwSFp/t15BauDUHjDpv1wKHGvUftMNGjoOo9QDrRXifZz+F+6pxbJn0g==" saltValue="IbtLwshyDajhBVJw6BD8k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k RD</vt:lpstr>
      <vt:lpstr>HIndex</vt:lpstr>
    </vt:vector>
  </TitlesOfParts>
  <Company>PdF UHK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Trojovský Pavel</dc:creator>
  <cp:lastModifiedBy>Kotásková Inesa</cp:lastModifiedBy>
  <cp:lastPrinted>2021-01-28T09:54:31Z</cp:lastPrinted>
  <dcterms:created xsi:type="dcterms:W3CDTF">2013-10-24T14:16:34Z</dcterms:created>
  <dcterms:modified xsi:type="dcterms:W3CDTF">2022-02-01T12:40:14Z</dcterms:modified>
</cp:coreProperties>
</file>