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Skola\Prodekan\Vynosy\navrhy\odmeny za VaV\2022\"/>
    </mc:Choice>
  </mc:AlternateContent>
  <bookViews>
    <workbookView xWindow="0" yWindow="0" windowWidth="28770" windowHeight="12300"/>
  </bookViews>
  <sheets>
    <sheet name="Calc. of remun. of WoS a SCOPU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8" i="1"/>
  <c r="I8" i="1" l="1"/>
  <c r="I5" i="1"/>
  <c r="H11" i="1" l="1"/>
  <c r="H14" i="1"/>
  <c r="E15" i="1" l="1"/>
  <c r="H12" i="1" l="1"/>
  <c r="H13" i="1"/>
  <c r="H15" i="1" l="1"/>
</calcChain>
</file>

<file path=xl/sharedStrings.xml><?xml version="1.0" encoding="utf-8"?>
<sst xmlns="http://schemas.openxmlformats.org/spreadsheetml/2006/main" count="27" uniqueCount="21">
  <si>
    <t>Journal category name</t>
  </si>
  <si>
    <t>WOS</t>
  </si>
  <si>
    <t>SCOPUS</t>
  </si>
  <si>
    <t>Journal subject category name</t>
  </si>
  <si>
    <t>Number of journals in category</t>
  </si>
  <si>
    <t>Financial amount (each author)</t>
  </si>
  <si>
    <t>Average amount (each author)</t>
  </si>
  <si>
    <t>Author's name</t>
  </si>
  <si>
    <t xml:space="preserve">DOMESTIC AUTHORS </t>
  </si>
  <si>
    <t xml:space="preserve">Percentage of authors' share of financial remuneration (the total sum of domestic authors must be 100%) </t>
  </si>
  <si>
    <t>Author's signature</t>
  </si>
  <si>
    <t>Final financial amount</t>
  </si>
  <si>
    <t>Name of the journal</t>
  </si>
  <si>
    <t>Journal ranking in category</t>
  </si>
  <si>
    <t>Name of the article</t>
  </si>
  <si>
    <t>ID (in OBD)</t>
  </si>
  <si>
    <t>Number of UHK authors</t>
  </si>
  <si>
    <t>Work published in international cooperation       (YES=1; NO=0)</t>
  </si>
  <si>
    <t xml:space="preserve">Funding source (e.g. GA ČR, TA ČR, IRT, Specific research, visiting professorship etc.)  </t>
  </si>
  <si>
    <t>Date of publication</t>
  </si>
  <si>
    <t>Date of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</si>
</sst>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8F6A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</xf>
    <xf numFmtId="165" fontId="0" fillId="0" borderId="0" xfId="0" applyNumberFormat="1" applyProtection="1">
      <protection locked="0"/>
    </xf>
    <xf numFmtId="9" fontId="5" fillId="0" borderId="5" xfId="0" applyNumberFormat="1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0" fontId="6" fillId="0" borderId="16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3" fillId="3" borderId="19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</xf>
    <xf numFmtId="0" fontId="10" fillId="3" borderId="26" xfId="0" applyFont="1" applyFill="1" applyBorder="1" applyAlignment="1" applyProtection="1">
      <alignment horizontal="center" wrapText="1"/>
    </xf>
    <xf numFmtId="0" fontId="11" fillId="3" borderId="17" xfId="0" applyFont="1" applyFill="1" applyBorder="1" applyAlignment="1" applyProtection="1">
      <alignment horizontal="center" wrapText="1"/>
    </xf>
    <xf numFmtId="0" fontId="8" fillId="3" borderId="17" xfId="0" applyFont="1" applyFill="1" applyBorder="1" applyAlignment="1" applyProtection="1">
      <alignment horizontal="center" wrapText="1"/>
    </xf>
    <xf numFmtId="0" fontId="3" fillId="3" borderId="17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left"/>
      <protection locked="0"/>
    </xf>
    <xf numFmtId="0" fontId="5" fillId="0" borderId="31" xfId="0" applyFont="1" applyBorder="1" applyAlignment="1" applyProtection="1">
      <alignment horizontal="center" wrapText="1"/>
      <protection locked="0"/>
    </xf>
    <xf numFmtId="165" fontId="3" fillId="3" borderId="31" xfId="0" applyNumberFormat="1" applyFont="1" applyFill="1" applyBorder="1" applyAlignment="1" applyProtection="1">
      <alignment horizontal="center" wrapText="1"/>
    </xf>
    <xf numFmtId="165" fontId="3" fillId="3" borderId="32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wrapText="1"/>
    </xf>
    <xf numFmtId="0" fontId="3" fillId="3" borderId="23" xfId="0" applyFont="1" applyFill="1" applyBorder="1" applyAlignment="1" applyProtection="1">
      <alignment wrapText="1"/>
    </xf>
    <xf numFmtId="0" fontId="3" fillId="3" borderId="33" xfId="0" applyFont="1" applyFill="1" applyBorder="1" applyAlignment="1" applyProtection="1">
      <alignment horizontal="center" wrapText="1"/>
    </xf>
    <xf numFmtId="0" fontId="3" fillId="3" borderId="24" xfId="0" applyFont="1" applyFill="1" applyBorder="1" applyAlignment="1" applyProtection="1">
      <alignment horizontal="center" wrapText="1"/>
    </xf>
    <xf numFmtId="0" fontId="1" fillId="2" borderId="29" xfId="0" applyFont="1" applyFill="1" applyBorder="1" applyAlignment="1" applyProtection="1">
      <alignment horizontal="left"/>
      <protection locked="0"/>
    </xf>
    <xf numFmtId="164" fontId="0" fillId="0" borderId="0" xfId="1" applyFont="1" applyProtection="1">
      <protection locked="0"/>
    </xf>
    <xf numFmtId="164" fontId="14" fillId="0" borderId="0" xfId="1" applyFont="1" applyProtection="1">
      <protection locked="0"/>
    </xf>
    <xf numFmtId="164" fontId="15" fillId="0" borderId="0" xfId="1" applyFont="1" applyProtection="1">
      <protection locked="0"/>
    </xf>
    <xf numFmtId="0" fontId="16" fillId="3" borderId="13" xfId="0" applyFont="1" applyFill="1" applyBorder="1" applyAlignment="1" applyProtection="1">
      <alignment horizontal="center" wrapText="1"/>
    </xf>
    <xf numFmtId="0" fontId="16" fillId="2" borderId="15" xfId="0" applyFont="1" applyFill="1" applyBorder="1" applyAlignment="1" applyProtection="1">
      <alignment horizontal="center" wrapText="1"/>
    </xf>
    <xf numFmtId="0" fontId="16" fillId="3" borderId="27" xfId="0" applyFont="1" applyFill="1" applyBorder="1" applyAlignment="1" applyProtection="1">
      <alignment wrapText="1"/>
    </xf>
    <xf numFmtId="0" fontId="16" fillId="3" borderId="7" xfId="0" applyFont="1" applyFill="1" applyBorder="1" applyAlignment="1" applyProtection="1">
      <alignment horizontal="center" wrapText="1"/>
    </xf>
    <xf numFmtId="0" fontId="4" fillId="4" borderId="39" xfId="0" applyFont="1" applyFill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wrapText="1"/>
    </xf>
    <xf numFmtId="0" fontId="6" fillId="0" borderId="38" xfId="0" applyFont="1" applyBorder="1" applyAlignment="1" applyProtection="1">
      <protection locked="0"/>
    </xf>
    <xf numFmtId="0" fontId="12" fillId="0" borderId="36" xfId="0" applyFont="1" applyBorder="1" applyAlignment="1" applyProtection="1">
      <alignment horizontal="center"/>
      <protection locked="0"/>
    </xf>
    <xf numFmtId="9" fontId="5" fillId="0" borderId="36" xfId="0" applyNumberFormat="1" applyFont="1" applyBorder="1" applyAlignment="1" applyProtection="1">
      <alignment horizontal="center" wrapText="1"/>
    </xf>
    <xf numFmtId="0" fontId="5" fillId="0" borderId="36" xfId="0" applyFont="1" applyBorder="1" applyAlignment="1" applyProtection="1">
      <protection locked="0"/>
    </xf>
    <xf numFmtId="0" fontId="5" fillId="0" borderId="42" xfId="0" applyFont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3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</xf>
    <xf numFmtId="0" fontId="3" fillId="3" borderId="23" xfId="0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 wrapText="1"/>
    </xf>
    <xf numFmtId="0" fontId="3" fillId="3" borderId="22" xfId="0" applyFont="1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right" vertical="center" textRotation="90"/>
    </xf>
    <xf numFmtId="0" fontId="4" fillId="4" borderId="9" xfId="0" applyFont="1" applyFill="1" applyBorder="1" applyAlignment="1" applyProtection="1">
      <alignment horizontal="center" wrapText="1"/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 textRotation="90"/>
    </xf>
    <xf numFmtId="0" fontId="2" fillId="3" borderId="3" xfId="0" applyFont="1" applyFill="1" applyBorder="1" applyAlignment="1" applyProtection="1">
      <alignment horizontal="center" vertical="center" textRotation="90"/>
    </xf>
    <xf numFmtId="0" fontId="2" fillId="3" borderId="4" xfId="0" applyFont="1" applyFill="1" applyBorder="1" applyAlignment="1" applyProtection="1">
      <alignment horizontal="center" vertical="center" textRotation="90"/>
    </xf>
    <xf numFmtId="165" fontId="7" fillId="5" borderId="1" xfId="0" applyNumberFormat="1" applyFont="1" applyFill="1" applyBorder="1" applyAlignment="1" applyProtection="1">
      <alignment horizontal="center" wrapText="1"/>
    </xf>
    <xf numFmtId="165" fontId="7" fillId="5" borderId="14" xfId="0" applyNumberFormat="1" applyFont="1" applyFill="1" applyBorder="1" applyAlignment="1" applyProtection="1">
      <alignment horizontal="center"/>
    </xf>
    <xf numFmtId="165" fontId="3" fillId="3" borderId="12" xfId="0" applyNumberFormat="1" applyFont="1" applyFill="1" applyBorder="1" applyAlignment="1" applyProtection="1">
      <alignment horizontal="center" wrapText="1"/>
    </xf>
    <xf numFmtId="165" fontId="3" fillId="3" borderId="25" xfId="0" applyNumberFormat="1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0" fontId="9" fillId="3" borderId="18" xfId="0" applyFont="1" applyFill="1" applyBorder="1" applyAlignment="1" applyProtection="1">
      <alignment horizontal="center"/>
    </xf>
    <xf numFmtId="165" fontId="3" fillId="3" borderId="5" xfId="0" applyNumberFormat="1" applyFont="1" applyFill="1" applyBorder="1" applyAlignment="1" applyProtection="1">
      <alignment horizontal="center"/>
    </xf>
    <xf numFmtId="165" fontId="3" fillId="3" borderId="20" xfId="0" applyNumberFormat="1" applyFont="1" applyFill="1" applyBorder="1" applyAlignment="1" applyProtection="1">
      <alignment horizontal="center"/>
    </xf>
    <xf numFmtId="0" fontId="4" fillId="3" borderId="40" xfId="0" applyFont="1" applyFill="1" applyBorder="1" applyAlignment="1" applyProtection="1"/>
    <xf numFmtId="0" fontId="4" fillId="3" borderId="35" xfId="0" applyFont="1" applyFill="1" applyBorder="1" applyAlignment="1" applyProtection="1"/>
    <xf numFmtId="14" fontId="4" fillId="0" borderId="20" xfId="0" applyNumberFormat="1" applyFont="1" applyBorder="1" applyAlignment="1" applyProtection="1">
      <protection locked="0"/>
    </xf>
  </cellXfs>
  <cellStyles count="2">
    <cellStyle name="Čárka" xfId="1" builtinId="3"/>
    <cellStyle name="Normální" xfId="0" builtinId="0"/>
  </cellStyles>
  <dxfs count="5"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8F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="90" zoomScaleNormal="90" workbookViewId="0">
      <selection activeCell="L7" sqref="L7"/>
    </sheetView>
  </sheetViews>
  <sheetFormatPr defaultColWidth="9.140625"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5.85546875" style="3" customWidth="1"/>
    <col min="6" max="6" width="17" style="3" customWidth="1"/>
    <col min="7" max="7" width="20.28515625" style="12" customWidth="1"/>
    <col min="8" max="8" width="18.5703125" style="1" customWidth="1"/>
    <col min="9" max="9" width="14.7109375" style="1" customWidth="1"/>
    <col min="10" max="10" width="18.85546875" style="1" customWidth="1"/>
    <col min="11" max="11" width="15.28515625" style="1" customWidth="1"/>
    <col min="12" max="12" width="17.140625" style="1" bestFit="1" customWidth="1"/>
    <col min="13" max="13" width="16.140625" style="1" customWidth="1"/>
    <col min="14" max="16384" width="9.140625" style="1"/>
  </cols>
  <sheetData>
    <row r="1" spans="1:13" ht="16.5" thickBot="1" x14ac:dyDescent="0.3">
      <c r="A1" s="61" t="s">
        <v>14</v>
      </c>
      <c r="B1" s="62"/>
      <c r="C1" s="48"/>
      <c r="D1" s="49"/>
      <c r="E1" s="49"/>
      <c r="F1" s="49"/>
      <c r="G1" s="50"/>
      <c r="H1" s="38" t="s">
        <v>15</v>
      </c>
      <c r="I1" s="39"/>
    </row>
    <row r="2" spans="1:13" ht="30" customHeight="1" thickBot="1" x14ac:dyDescent="0.3">
      <c r="A2" s="61" t="s">
        <v>12</v>
      </c>
      <c r="B2" s="62"/>
      <c r="C2" s="51"/>
      <c r="D2" s="52"/>
      <c r="E2" s="52"/>
      <c r="F2" s="52"/>
      <c r="G2" s="53"/>
      <c r="H2" s="80" t="s">
        <v>19</v>
      </c>
      <c r="I2" s="82"/>
    </row>
    <row r="3" spans="1:13" ht="34.5" customHeight="1" thickBot="1" x14ac:dyDescent="0.3">
      <c r="A3" s="64" t="s">
        <v>18</v>
      </c>
      <c r="B3" s="65"/>
      <c r="C3" s="66"/>
      <c r="D3" s="67"/>
      <c r="E3" s="67"/>
      <c r="F3" s="67"/>
      <c r="G3" s="68"/>
      <c r="H3" s="81" t="s">
        <v>20</v>
      </c>
      <c r="I3" s="82"/>
    </row>
    <row r="4" spans="1:13" ht="66.75" customHeight="1" x14ac:dyDescent="0.25">
      <c r="A4" s="63" t="s">
        <v>1</v>
      </c>
      <c r="B4" s="46" t="s">
        <v>0</v>
      </c>
      <c r="C4" s="4" t="s">
        <v>4</v>
      </c>
      <c r="D4" s="4" t="s">
        <v>13</v>
      </c>
      <c r="E4" s="57" t="s">
        <v>16</v>
      </c>
      <c r="F4" s="58"/>
      <c r="G4" s="34" t="s">
        <v>17</v>
      </c>
      <c r="H4" s="4" t="s">
        <v>5</v>
      </c>
      <c r="I4" s="11" t="s">
        <v>6</v>
      </c>
    </row>
    <row r="5" spans="1:13" ht="15.75" thickBot="1" x14ac:dyDescent="0.3">
      <c r="A5" s="63"/>
      <c r="B5" s="22"/>
      <c r="C5" s="23"/>
      <c r="D5" s="23"/>
      <c r="E5" s="59"/>
      <c r="F5" s="60"/>
      <c r="G5" s="35"/>
      <c r="H5" s="24">
        <f>IF(OR(C5 = 0, D5=0, D5&gt;C5,C8+D8&lt;&gt;0),0, IFERROR(ROUND((120960*ABS(-1+(-1+D5)/(-1+C5))+11880*ABS(-74/99+(-1+D5)/(-1+C5))+55440*ABS(-49/99+(-1+D5)/(-1+C5))+192720*ABS(-8/33+(-1+D5)/(-1+C5))+176000*ABS(-1/11+(-1+D5)/(-1+C5))-323000*ABS((-1+D5)/(-1+C5)))/1000,0)*1000,0)/E5)</f>
        <v>0</v>
      </c>
      <c r="I5" s="25">
        <f xml:space="preserve"> IFERROR(SUM(H5:H5)/COUNTIF(H5:H5,"&gt;0")+G5*10000/E5,0)</f>
        <v>0</v>
      </c>
      <c r="K5" s="5"/>
      <c r="L5" s="31"/>
      <c r="M5" s="31"/>
    </row>
    <row r="6" spans="1:13" ht="19.149999999999999" customHeight="1" thickBot="1" x14ac:dyDescent="0.3">
      <c r="A6" s="26"/>
      <c r="B6" s="27"/>
      <c r="C6" s="27"/>
      <c r="D6" s="27"/>
      <c r="E6" s="27"/>
      <c r="F6" s="27"/>
      <c r="G6" s="36"/>
      <c r="H6" s="28"/>
      <c r="I6" s="29"/>
      <c r="L6" s="32"/>
      <c r="M6" s="31"/>
    </row>
    <row r="7" spans="1:13" ht="60" x14ac:dyDescent="0.25">
      <c r="A7" s="70" t="s">
        <v>2</v>
      </c>
      <c r="B7" s="46" t="s">
        <v>3</v>
      </c>
      <c r="C7" s="4" t="s">
        <v>4</v>
      </c>
      <c r="D7" s="4" t="s">
        <v>13</v>
      </c>
      <c r="E7" s="57" t="s">
        <v>16</v>
      </c>
      <c r="F7" s="58"/>
      <c r="G7" s="37" t="s">
        <v>17</v>
      </c>
      <c r="H7" s="4" t="s">
        <v>5</v>
      </c>
      <c r="I7" s="11" t="s">
        <v>6</v>
      </c>
      <c r="L7" s="33"/>
      <c r="M7" s="32"/>
    </row>
    <row r="8" spans="1:13" ht="15.75" thickBot="1" x14ac:dyDescent="0.3">
      <c r="A8" s="70"/>
      <c r="B8" s="30"/>
      <c r="C8" s="23"/>
      <c r="D8" s="23"/>
      <c r="E8" s="59"/>
      <c r="F8" s="60"/>
      <c r="G8" s="47"/>
      <c r="H8" s="24">
        <f>IF(OR(C8 = 0, D8=0, C5+D5&lt;&gt;0),0, IFERROR(ROUND((55480*ABS(-1+(-1+D8)/(-1+C8))+11880*ABS(-74/99+(-1+D8)/(-1+C8))+15840*ABS(-49/99+(-1+D8)/(-1+C8))+102300*ABS(-8/33+(-1+D8)/(-1+C8))+33000*ABS(-1/11+(-1+D8)/(-1+C8))-111500*ABS((-1+D8)/(-1+C8)))/1000,0)*1000,0)/E8)</f>
        <v>0</v>
      </c>
      <c r="I8" s="25">
        <f xml:space="preserve"> IFERROR(SUM(H8:H8)/COUNTIF(H8:H8,"&gt;0")+G8*10000/E8,0)</f>
        <v>0</v>
      </c>
      <c r="L8" s="32"/>
      <c r="M8" s="32"/>
    </row>
    <row r="9" spans="1:13" ht="24" customHeight="1" thickBot="1" x14ac:dyDescent="0.3">
      <c r="A9" s="40"/>
      <c r="B9" s="54"/>
      <c r="C9" s="55"/>
      <c r="D9" s="55"/>
      <c r="E9" s="55"/>
      <c r="F9" s="55"/>
      <c r="G9" s="55"/>
      <c r="H9" s="55"/>
      <c r="I9" s="56"/>
      <c r="J9" s="2"/>
      <c r="K9" s="5"/>
      <c r="L9" s="31"/>
      <c r="M9" s="31"/>
    </row>
    <row r="10" spans="1:13" ht="76.5" customHeight="1" x14ac:dyDescent="0.25">
      <c r="A10" s="69" t="s">
        <v>8</v>
      </c>
      <c r="B10" s="17" t="s">
        <v>7</v>
      </c>
      <c r="C10" s="18"/>
      <c r="D10" s="19"/>
      <c r="E10" s="20" t="s">
        <v>9</v>
      </c>
      <c r="F10" s="21" t="s">
        <v>10</v>
      </c>
      <c r="G10" s="21"/>
      <c r="H10" s="76" t="s">
        <v>11</v>
      </c>
      <c r="I10" s="77"/>
      <c r="L10" s="31"/>
      <c r="M10" s="31"/>
    </row>
    <row r="11" spans="1:13" ht="17.25" customHeight="1" x14ac:dyDescent="0.25">
      <c r="A11" s="70"/>
      <c r="B11" s="8"/>
      <c r="C11" s="14"/>
      <c r="D11" s="15"/>
      <c r="E11" s="6">
        <v>0.5</v>
      </c>
      <c r="F11" s="7"/>
      <c r="G11" s="7"/>
      <c r="H11" s="78" t="str">
        <f xml:space="preserve"> IF(COUNTA($E$11:$E$14)=($E$5+$E$8), ($I$5*$E$5+$I$8*$E$8)*E11,"Wrong No. of Authors")</f>
        <v>Wrong No. of Authors</v>
      </c>
      <c r="I11" s="79"/>
      <c r="J11" s="13"/>
      <c r="L11" s="5"/>
    </row>
    <row r="12" spans="1:13" ht="16.5" customHeight="1" x14ac:dyDescent="0.25">
      <c r="A12" s="70"/>
      <c r="B12" s="9"/>
      <c r="C12" s="16"/>
      <c r="D12" s="16"/>
      <c r="E12" s="6">
        <v>0.5</v>
      </c>
      <c r="F12" s="7"/>
      <c r="G12" s="7"/>
      <c r="H12" s="74">
        <f>IF(AND(COUNTA($E$11:$E$14)&gt;1, COUNTA($E$11:$E$14)=($E$5+$E$8) ),($I$5*$E$5+$I$8*$E$8)*E12,0)</f>
        <v>0</v>
      </c>
      <c r="I12" s="75"/>
    </row>
    <row r="13" spans="1:13" ht="15.75" customHeight="1" x14ac:dyDescent="0.25">
      <c r="A13" s="70"/>
      <c r="B13" s="10"/>
      <c r="C13" s="16"/>
      <c r="D13" s="16"/>
      <c r="E13" s="6"/>
      <c r="F13" s="7"/>
      <c r="G13" s="7"/>
      <c r="H13" s="74">
        <f>IF(AND(COUNTA($E$11:$E$14)&gt;2, COUNTA($E$11:$E$14)=($E$5+$E$8) ),($I$5*$E$5+$I$8*$E$8)*E13,0)</f>
        <v>0</v>
      </c>
      <c r="I13" s="75"/>
    </row>
    <row r="14" spans="1:13" ht="15.75" thickBot="1" x14ac:dyDescent="0.3">
      <c r="A14" s="70"/>
      <c r="B14" s="10"/>
      <c r="C14" s="16"/>
      <c r="D14" s="16"/>
      <c r="E14" s="6"/>
      <c r="F14" s="7"/>
      <c r="G14" s="7"/>
      <c r="H14" s="74">
        <f>IF(AND(COUNTA($E$11:$E$14)&gt;3, COUNTA($E$11:$E$14)=($E$5+$E$8) ),($I$5*$E$5+$I$8*$E$8)*E14,0)</f>
        <v>0</v>
      </c>
      <c r="I14" s="75"/>
    </row>
    <row r="15" spans="1:13" ht="15.75" thickBot="1" x14ac:dyDescent="0.3">
      <c r="A15" s="71"/>
      <c r="B15" s="41"/>
      <c r="C15" s="42"/>
      <c r="D15" s="42"/>
      <c r="E15" s="43">
        <f>SUM(E11:E14)</f>
        <v>1</v>
      </c>
      <c r="F15" s="44"/>
      <c r="G15" s="45"/>
      <c r="H15" s="72">
        <f>SUM(H11:I14)</f>
        <v>0</v>
      </c>
      <c r="I15" s="73"/>
      <c r="L15" s="2"/>
    </row>
  </sheetData>
  <sheetProtection selectLockedCells="1"/>
  <mergeCells count="20">
    <mergeCell ref="A10:A15"/>
    <mergeCell ref="E7:F7"/>
    <mergeCell ref="E8:F8"/>
    <mergeCell ref="H15:I15"/>
    <mergeCell ref="H13:I13"/>
    <mergeCell ref="H12:I12"/>
    <mergeCell ref="H14:I14"/>
    <mergeCell ref="A7:A8"/>
    <mergeCell ref="H10:I10"/>
    <mergeCell ref="H11:I11"/>
    <mergeCell ref="C1:G1"/>
    <mergeCell ref="C2:G2"/>
    <mergeCell ref="B9:I9"/>
    <mergeCell ref="E4:F4"/>
    <mergeCell ref="E5:F5"/>
    <mergeCell ref="A1:B1"/>
    <mergeCell ref="A2:B2"/>
    <mergeCell ref="A4:A5"/>
    <mergeCell ref="A3:B3"/>
    <mergeCell ref="C3:G3"/>
  </mergeCells>
  <conditionalFormatting sqref="E15">
    <cfRule type="cellIs" dxfId="4" priority="3" operator="between">
      <formula>1.01</formula>
      <formula>999</formula>
    </cfRule>
    <cfRule type="cellIs" dxfId="3" priority="4" operator="between">
      <formula>0</formula>
      <formula>0.99</formula>
    </cfRule>
    <cfRule type="cellIs" dxfId="2" priority="5" operator="equal">
      <formula>1</formula>
    </cfRule>
  </conditionalFormatting>
  <conditionalFormatting sqref="H15:I15">
    <cfRule type="cellIs" dxfId="1" priority="1" operator="equal">
      <formula>0</formula>
    </cfRule>
    <cfRule type="expression" dxfId="0" priority="2">
      <formula>"100=$E$14"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&amp;CAppendix A to Dean's decree: Remuneration of academic staff, research workers and postgraduate and undergraduate students for publications </oddHeader>
  </headerFooter>
  <ignoredErrors>
    <ignoredError sqref="H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E2EEFBBF56714B9F7E2762809D88B9" ma:contentTypeVersion="12" ma:contentTypeDescription="Vytvoří nový dokument" ma:contentTypeScope="" ma:versionID="0f04c46ec09054120c68a8647432b749">
  <xsd:schema xmlns:xsd="http://www.w3.org/2001/XMLSchema" xmlns:xs="http://www.w3.org/2001/XMLSchema" xmlns:p="http://schemas.microsoft.com/office/2006/metadata/properties" xmlns:ns3="6113bd18-0cdb-4687-a380-e32b25bbae4b" xmlns:ns4="e1728703-9dc8-4a1a-8295-7154e98db396" targetNamespace="http://schemas.microsoft.com/office/2006/metadata/properties" ma:root="true" ma:fieldsID="21577df6059073bd564115f8dfe7ed1b" ns3:_="" ns4:_="">
    <xsd:import namespace="6113bd18-0cdb-4687-a380-e32b25bbae4b"/>
    <xsd:import namespace="e1728703-9dc8-4a1a-8295-7154e98db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3bd18-0cdb-4687-a380-e32b25bba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28703-9dc8-4a1a-8295-7154e98db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285F7-4881-48E9-A15E-87F42B7829AB}">
  <ds:schemaRefs>
    <ds:schemaRef ds:uri="6113bd18-0cdb-4687-a380-e32b25bbae4b"/>
    <ds:schemaRef ds:uri="http://purl.org/dc/dcmitype/"/>
    <ds:schemaRef ds:uri="http://purl.org/dc/terms/"/>
    <ds:schemaRef ds:uri="e1728703-9dc8-4a1a-8295-7154e98db39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B83FCE-E6EB-4BA1-85CF-E8D72FB57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206C40-F2AA-4A9E-A8B8-BAB9273F0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3bd18-0cdb-4687-a380-e32b25bbae4b"/>
    <ds:schemaRef ds:uri="e1728703-9dc8-4a1a-8295-7154e98db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Calc. of remun. of WoS a SCOPUS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Tomáš</cp:lastModifiedBy>
  <cp:lastPrinted>2013-11-04T08:46:01Z</cp:lastPrinted>
  <dcterms:created xsi:type="dcterms:W3CDTF">2013-10-24T14:16:34Z</dcterms:created>
  <dcterms:modified xsi:type="dcterms:W3CDTF">2022-09-01T18:03:25Z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0x0101008CE2EEFBBF56714B9F7E2762809D88B9</vt:lpwstr>
  </property>
</Properties>
</file>